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autoCompressPictures="0"/>
  <workbookProtection workbookPassword="E9F9" lockStructure="1"/>
  <bookViews>
    <workbookView xWindow="240" yWindow="220" windowWidth="16280" windowHeight="7840"/>
  </bookViews>
  <sheets>
    <sheet name="Расходы и поступления" sheetId="1" r:id="rId1"/>
    <sheet name="Поступления ВТБ 24" sheetId="4" r:id="rId2"/>
    <sheet name="Поступления МКБ" sheetId="10" r:id="rId3"/>
    <sheet name="Поступления Mixplat" sheetId="8" r:id="rId4"/>
    <sheet name="Поступления Robokassa" sheetId="9" r:id="rId5"/>
    <sheet name="Поступления PayPal" sheetId="6" r:id="rId6"/>
  </sheets>
  <definedNames>
    <definedName name="_xlnm._FilterDatabase" localSheetId="3" hidden="1">'Поступления Mixplat'!$B$6:$G$6</definedName>
    <definedName name="_xlnm._FilterDatabase" localSheetId="5" hidden="1">'Поступления PayPal'!$B$6:$G$6</definedName>
    <definedName name="_xlnm._FilterDatabase" localSheetId="4" hidden="1">'Поступления Robokassa'!$B$6:$E$6</definedName>
    <definedName name="_xlnm._FilterDatabase" localSheetId="1" hidden="1">'Поступления ВТБ 24'!$B$6:$H$6</definedName>
    <definedName name="_xlnm._FilterDatabase" localSheetId="2" hidden="1">'Поступления МКБ'!$B$6:$H$6</definedName>
    <definedName name="_xlnm._FilterDatabase" localSheetId="0" hidden="1">'Расходы и поступления'!$A$7:$C$22</definedName>
  </definedNames>
  <calcPr calcId="140001" refMode="R1C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0" i="1" l="1"/>
  <c r="D115" i="8"/>
  <c r="D114" i="8"/>
  <c r="D113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8" i="8"/>
  <c r="D97" i="8"/>
  <c r="D96" i="8"/>
  <c r="D95" i="8"/>
  <c r="D93" i="8"/>
  <c r="D94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C9" i="1"/>
  <c r="C19" i="1"/>
  <c r="C22" i="1"/>
  <c r="C28" i="1"/>
  <c r="C8" i="1"/>
  <c r="C32" i="1"/>
  <c r="E34" i="4"/>
  <c r="C6" i="1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C4" i="6"/>
  <c r="C4" i="9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C4" i="8"/>
  <c r="C4" i="10"/>
  <c r="E156" i="4"/>
  <c r="E155" i="4"/>
  <c r="D155" i="4"/>
  <c r="E154" i="4"/>
  <c r="D154" i="4"/>
  <c r="E153" i="4"/>
  <c r="D153" i="4"/>
  <c r="E152" i="4"/>
  <c r="D152" i="4"/>
  <c r="E151" i="4"/>
  <c r="E150" i="4"/>
  <c r="D150" i="4"/>
  <c r="E149" i="4"/>
  <c r="D149" i="4"/>
  <c r="E148" i="4"/>
  <c r="D148" i="4"/>
  <c r="E147" i="4"/>
  <c r="D147" i="4"/>
  <c r="E146" i="4"/>
  <c r="D146" i="4"/>
  <c r="E145" i="4"/>
  <c r="D145" i="4"/>
  <c r="E144" i="4"/>
  <c r="D144" i="4"/>
  <c r="E143" i="4"/>
  <c r="D143" i="4"/>
  <c r="E142" i="4"/>
  <c r="D142" i="4"/>
  <c r="E141" i="4"/>
  <c r="D141" i="4"/>
  <c r="E140" i="4"/>
  <c r="D140" i="4"/>
  <c r="E139" i="4"/>
  <c r="D139" i="4"/>
  <c r="E138" i="4"/>
  <c r="D138" i="4"/>
  <c r="E137" i="4"/>
  <c r="D137" i="4"/>
  <c r="E136" i="4"/>
  <c r="D136" i="4"/>
  <c r="E135" i="4"/>
  <c r="E134" i="4"/>
  <c r="D134" i="4"/>
  <c r="E133" i="4"/>
  <c r="D133" i="4"/>
  <c r="E132" i="4"/>
  <c r="D132" i="4"/>
  <c r="E131" i="4"/>
  <c r="D131" i="4"/>
  <c r="E130" i="4"/>
  <c r="D130" i="4"/>
  <c r="E129" i="4"/>
  <c r="D129" i="4"/>
  <c r="E128" i="4"/>
  <c r="D128" i="4"/>
  <c r="E127" i="4"/>
  <c r="D127" i="4"/>
  <c r="E126" i="4"/>
  <c r="D126" i="4"/>
  <c r="E125" i="4"/>
  <c r="D125" i="4"/>
  <c r="E124" i="4"/>
  <c r="D124" i="4"/>
  <c r="E123" i="4"/>
  <c r="D123" i="4"/>
  <c r="E122" i="4"/>
  <c r="D122" i="4"/>
  <c r="E121" i="4"/>
  <c r="D121" i="4"/>
  <c r="E120" i="4"/>
  <c r="E119" i="4"/>
  <c r="D119" i="4"/>
  <c r="E118" i="4"/>
  <c r="E117" i="4"/>
  <c r="D117" i="4"/>
  <c r="E116" i="4"/>
  <c r="D116" i="4"/>
  <c r="E115" i="4"/>
  <c r="D115" i="4"/>
  <c r="E114" i="4"/>
  <c r="D114" i="4"/>
  <c r="E113" i="4"/>
  <c r="D113" i="4"/>
  <c r="E112" i="4"/>
  <c r="D112" i="4"/>
  <c r="E111" i="4"/>
  <c r="D111" i="4"/>
  <c r="E110" i="4"/>
  <c r="D110" i="4"/>
  <c r="E109" i="4"/>
  <c r="D109" i="4"/>
  <c r="E108" i="4"/>
  <c r="D108" i="4"/>
  <c r="E107" i="4"/>
  <c r="D107" i="4"/>
  <c r="E106" i="4"/>
  <c r="D106" i="4"/>
  <c r="E105" i="4"/>
  <c r="D105" i="4"/>
  <c r="E104" i="4"/>
  <c r="D104" i="4"/>
  <c r="E103" i="4"/>
  <c r="D103" i="4"/>
  <c r="E102" i="4"/>
  <c r="D102" i="4"/>
  <c r="E101" i="4"/>
  <c r="D101" i="4"/>
  <c r="E100" i="4"/>
  <c r="D100" i="4"/>
  <c r="E99" i="4"/>
  <c r="D99" i="4"/>
  <c r="E98" i="4"/>
  <c r="D98" i="4"/>
  <c r="E97" i="4"/>
  <c r="D97" i="4"/>
  <c r="E96" i="4"/>
  <c r="D96" i="4"/>
  <c r="E95" i="4"/>
  <c r="D95" i="4"/>
  <c r="E94" i="4"/>
  <c r="D94" i="4"/>
  <c r="E93" i="4"/>
  <c r="D93" i="4"/>
  <c r="E92" i="4"/>
  <c r="D92" i="4"/>
  <c r="E91" i="4"/>
  <c r="D91" i="4"/>
  <c r="E90" i="4"/>
  <c r="D90" i="4"/>
  <c r="E89" i="4"/>
  <c r="D89" i="4"/>
  <c r="E88" i="4"/>
  <c r="D88" i="4"/>
  <c r="E87" i="4"/>
  <c r="D87" i="4"/>
  <c r="E86" i="4"/>
  <c r="D86" i="4"/>
  <c r="E85" i="4"/>
  <c r="D85" i="4"/>
  <c r="E83" i="4"/>
  <c r="D83" i="4"/>
  <c r="E82" i="4"/>
  <c r="D82" i="4"/>
  <c r="E81" i="4"/>
  <c r="D81" i="4"/>
  <c r="E80" i="4"/>
  <c r="D80" i="4"/>
  <c r="E79" i="4"/>
  <c r="D79" i="4"/>
  <c r="E78" i="4"/>
  <c r="D78" i="4"/>
  <c r="E77" i="4"/>
  <c r="D77" i="4"/>
  <c r="E76" i="4"/>
  <c r="D76" i="4"/>
  <c r="E75" i="4"/>
  <c r="D75" i="4"/>
  <c r="E74" i="4"/>
  <c r="D74" i="4"/>
  <c r="E73" i="4"/>
  <c r="D73" i="4"/>
  <c r="E72" i="4"/>
  <c r="D72" i="4"/>
  <c r="E71" i="4"/>
  <c r="D71" i="4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D52" i="4"/>
  <c r="E51" i="4"/>
  <c r="D51" i="4"/>
  <c r="E50" i="4"/>
  <c r="D50" i="4"/>
  <c r="E49" i="4"/>
  <c r="D49" i="4"/>
  <c r="E48" i="4"/>
  <c r="D48" i="4"/>
  <c r="E47" i="4"/>
  <c r="D47" i="4"/>
  <c r="E46" i="4"/>
  <c r="D46" i="4"/>
  <c r="E45" i="4"/>
  <c r="D45" i="4"/>
  <c r="E44" i="4"/>
  <c r="D44" i="4"/>
  <c r="E43" i="4"/>
  <c r="E42" i="4"/>
  <c r="E41" i="4"/>
  <c r="D41" i="4"/>
  <c r="E40" i="4"/>
  <c r="D40" i="4"/>
  <c r="E39" i="4"/>
  <c r="D39" i="4"/>
  <c r="E38" i="4"/>
  <c r="D38" i="4"/>
  <c r="E37" i="4"/>
  <c r="D37" i="4"/>
  <c r="E36" i="4"/>
  <c r="D36" i="4"/>
  <c r="E35" i="4"/>
  <c r="D35" i="4"/>
  <c r="E33" i="4"/>
  <c r="D33" i="4"/>
  <c r="E32" i="4"/>
  <c r="D32" i="4"/>
  <c r="E31" i="4"/>
  <c r="D31" i="4"/>
  <c r="E30" i="4"/>
  <c r="D30" i="4"/>
  <c r="E29" i="4"/>
  <c r="D29" i="4"/>
  <c r="E28" i="4"/>
  <c r="D28" i="4"/>
  <c r="E27" i="4"/>
  <c r="D27" i="4"/>
  <c r="E26" i="4"/>
  <c r="D26" i="4"/>
  <c r="E25" i="4"/>
  <c r="D25" i="4"/>
  <c r="E24" i="4"/>
  <c r="D24" i="4"/>
  <c r="E23" i="4"/>
  <c r="D23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E11" i="4"/>
  <c r="D11" i="4"/>
  <c r="E10" i="4"/>
  <c r="D10" i="4"/>
  <c r="E9" i="4"/>
  <c r="D9" i="4"/>
  <c r="E8" i="4"/>
  <c r="D8" i="4"/>
  <c r="E7" i="4"/>
  <c r="D7" i="4"/>
  <c r="C4" i="4"/>
  <c r="C4" i="1"/>
</calcChain>
</file>

<file path=xl/sharedStrings.xml><?xml version="1.0" encoding="utf-8"?>
<sst xmlns="http://schemas.openxmlformats.org/spreadsheetml/2006/main" count="1060" uniqueCount="410">
  <si>
    <t>Назначение платежа</t>
  </si>
  <si>
    <t>Оплата труда на управление и развитие Фонда</t>
  </si>
  <si>
    <t>Налоги с оплаты труда на управление и развитие Фонда</t>
  </si>
  <si>
    <t>Аренда помещения</t>
  </si>
  <si>
    <t>ИТОГО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</si>
  <si>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</si>
  <si>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Дата</t>
  </si>
  <si>
    <t>Жертвователь</t>
  </si>
  <si>
    <t>Канал поступления</t>
  </si>
  <si>
    <t>Сумма пожертвования</t>
  </si>
  <si>
    <t>Сумма комиссии</t>
  </si>
  <si>
    <t>Сумма платежа</t>
  </si>
  <si>
    <t>Зачисленная сумма</t>
  </si>
  <si>
    <t>Яндекс.Деньги</t>
  </si>
  <si>
    <t>Уставная деятельность. Административные расходы.</t>
  </si>
  <si>
    <t>Жертвователь (последние 4 цифры номера)</t>
  </si>
  <si>
    <t>Платон Федотов</t>
  </si>
  <si>
    <t>Веселый коридор</t>
  </si>
  <si>
    <t>3682</t>
  </si>
  <si>
    <t>0589</t>
  </si>
  <si>
    <t>Ольга</t>
  </si>
  <si>
    <t>т</t>
  </si>
  <si>
    <t>Максим Сироткин</t>
  </si>
  <si>
    <t xml:space="preserve">Марина </t>
  </si>
  <si>
    <t>Алеша Щукин</t>
  </si>
  <si>
    <t>Сабина</t>
  </si>
  <si>
    <t>Павлик Глазкин</t>
  </si>
  <si>
    <t>Olga</t>
  </si>
  <si>
    <t>Саша Объедков</t>
  </si>
  <si>
    <t>Marina</t>
  </si>
  <si>
    <t>Natalja</t>
  </si>
  <si>
    <t>Lena</t>
  </si>
  <si>
    <t xml:space="preserve">Михаил </t>
  </si>
  <si>
    <t xml:space="preserve">Екатерина </t>
  </si>
  <si>
    <t xml:space="preserve">Павлик Глазкин </t>
  </si>
  <si>
    <t>Елена</t>
  </si>
  <si>
    <t>0413</t>
  </si>
  <si>
    <t>5482</t>
  </si>
  <si>
    <t>3948</t>
  </si>
  <si>
    <t>0608</t>
  </si>
  <si>
    <t>9209</t>
  </si>
  <si>
    <t>0863</t>
  </si>
  <si>
    <t>nal...@gmail.com</t>
  </si>
  <si>
    <t>vor...@yandex.ru</t>
  </si>
  <si>
    <t>Mia...@inbox.ru</t>
  </si>
  <si>
    <t>Nsh...@gmail.com</t>
  </si>
  <si>
    <t>Вика Дорохина</t>
  </si>
  <si>
    <t>Марина Маринкова</t>
  </si>
  <si>
    <t>ext...@ya.ru</t>
  </si>
  <si>
    <t>nat...@mail.ru</t>
  </si>
  <si>
    <t>Che...@mail.ru</t>
  </si>
  <si>
    <t>vki...@yandex.ru</t>
  </si>
  <si>
    <t>Коробка храбрости</t>
  </si>
  <si>
    <t>mos...@mail.ru</t>
  </si>
  <si>
    <t>ter...@list.ru</t>
  </si>
  <si>
    <t>Fro...@mail.ru</t>
  </si>
  <si>
    <t>lis...@mail.ru</t>
  </si>
  <si>
    <t>olg...@gmail.com</t>
  </si>
  <si>
    <t>Elv...@gmail.com</t>
  </si>
  <si>
    <t>Var...@gmail.com</t>
  </si>
  <si>
    <t>209...@mail.ru</t>
  </si>
  <si>
    <t>sam...@bk.ru</t>
  </si>
  <si>
    <t>Дана Аганесова</t>
  </si>
  <si>
    <t>Сорбон Муродов</t>
  </si>
  <si>
    <t xml:space="preserve"> ann...@mail.ru</t>
  </si>
  <si>
    <t>Fat...@mail.ru</t>
  </si>
  <si>
    <t>sur...@yandex.ru</t>
  </si>
  <si>
    <t>Mar...@yandex.ru</t>
  </si>
  <si>
    <t>Bal...@gmail.com</t>
  </si>
  <si>
    <t>ale…@gmail.com</t>
  </si>
  <si>
    <t>sve...@yandex.ru</t>
  </si>
  <si>
    <t>Gut...@yandex.ru</t>
  </si>
  <si>
    <t>sma...@mail.ru</t>
  </si>
  <si>
    <t>ser...@rambler.ru</t>
  </si>
  <si>
    <t>din...@pochtamt.ru</t>
  </si>
  <si>
    <t>Tam...@yandex.ru</t>
  </si>
  <si>
    <t xml:space="preserve"> twi...@mail.ru</t>
  </si>
  <si>
    <t xml:space="preserve">Ш. Владимир Владимирович </t>
  </si>
  <si>
    <t>Банковский перевод</t>
  </si>
  <si>
    <t xml:space="preserve">C. Антон Олегович </t>
  </si>
  <si>
    <t>Алексей</t>
  </si>
  <si>
    <t>Внесение наличных на р/с</t>
  </si>
  <si>
    <t>Адресная помощь</t>
  </si>
  <si>
    <t>Aza...@rambler.ru</t>
  </si>
  <si>
    <t>asi...@yandex.ru</t>
  </si>
  <si>
    <t>yur...@list.ru</t>
  </si>
  <si>
    <t>res...@bk.ru</t>
  </si>
  <si>
    <t>Mar...@gmail.com</t>
  </si>
  <si>
    <t>Kir...@mail.ru</t>
  </si>
  <si>
    <t>Kon...@yandex.ru</t>
  </si>
  <si>
    <t>May...@yandex.ru</t>
  </si>
  <si>
    <t>alo...@mail.ru</t>
  </si>
  <si>
    <t>wun...@mail.ru</t>
  </si>
  <si>
    <t>Yal...@yandex.ru</t>
  </si>
  <si>
    <t>ra-c...@yandex.ru</t>
  </si>
  <si>
    <t>liz...@inbox.ru</t>
  </si>
  <si>
    <t>Nav...@yandex.ru</t>
  </si>
  <si>
    <t>Raz...@gmail.com</t>
  </si>
  <si>
    <t>Art...@list.ru</t>
  </si>
  <si>
    <t>Сергей Беляков</t>
  </si>
  <si>
    <t>les...@mail.ru</t>
  </si>
  <si>
    <t>Och...@mail.ru</t>
  </si>
  <si>
    <t>La2...@mail.ru</t>
  </si>
  <si>
    <t>zpo...@mail.ru</t>
  </si>
  <si>
    <t>k.n.s...@mail.ru</t>
  </si>
  <si>
    <t>Kov...@mail.ru</t>
  </si>
  <si>
    <t>Дима Кучаев</t>
  </si>
  <si>
    <t>kri...@rambler.ru</t>
  </si>
  <si>
    <t>ann...@gmail.com</t>
  </si>
  <si>
    <t>a_kud...@mail.ru</t>
  </si>
  <si>
    <t>ksu...@list.ru</t>
  </si>
  <si>
    <t>ogy...@inbox.ru</t>
  </si>
  <si>
    <t>Камилла Камалдинова</t>
  </si>
  <si>
    <t>Теплый вечер</t>
  </si>
  <si>
    <t>Mge...@yandex.ru</t>
  </si>
  <si>
    <t>yuk...@yandex.ru</t>
  </si>
  <si>
    <t>nat...@yandex.ru</t>
  </si>
  <si>
    <t xml:space="preserve"> Kov...@mail.ru</t>
  </si>
  <si>
    <t>Влад Поповчан</t>
  </si>
  <si>
    <t>Программа адресной помощи. Отделения МГДКБ.</t>
  </si>
  <si>
    <t>Мария</t>
  </si>
  <si>
    <t>Ульяна</t>
  </si>
  <si>
    <t>Дарья</t>
  </si>
  <si>
    <t>Наталья</t>
  </si>
  <si>
    <t>Таисия Аркатова</t>
  </si>
  <si>
    <t>Серафима Савенко</t>
  </si>
  <si>
    <t>Ирина</t>
  </si>
  <si>
    <t>0577</t>
  </si>
  <si>
    <t>6763</t>
  </si>
  <si>
    <t>4172</t>
  </si>
  <si>
    <t>0008</t>
  </si>
  <si>
    <t>Время платежа</t>
  </si>
  <si>
    <t>11:36:22</t>
  </si>
  <si>
    <t>10:47:41</t>
  </si>
  <si>
    <t>10:09:13</t>
  </si>
  <si>
    <t>14:49:35</t>
  </si>
  <si>
    <t>14:19:28</t>
  </si>
  <si>
    <t>16:28:26</t>
  </si>
  <si>
    <t>11:55:26</t>
  </si>
  <si>
    <t>17:11:03</t>
  </si>
  <si>
    <t>15:10:17</t>
  </si>
  <si>
    <t>18:41:44</t>
  </si>
  <si>
    <t>16:00:52</t>
  </si>
  <si>
    <t>06:58:25</t>
  </si>
  <si>
    <t>08:03:03</t>
  </si>
  <si>
    <t>10:03:02</t>
  </si>
  <si>
    <t>10:25:25</t>
  </si>
  <si>
    <t>16:41:49</t>
  </si>
  <si>
    <t>13:01:51</t>
  </si>
  <si>
    <t>10:01:26</t>
  </si>
  <si>
    <t>16:32:06</t>
  </si>
  <si>
    <t>11:12:49</t>
  </si>
  <si>
    <t>14:30:24</t>
  </si>
  <si>
    <t>10:49:53</t>
  </si>
  <si>
    <t>08:13:26</t>
  </si>
  <si>
    <t>14:17:28</t>
  </si>
  <si>
    <t>09:40:26</t>
  </si>
  <si>
    <t>19:42:39</t>
  </si>
  <si>
    <t>13:47:48</t>
  </si>
  <si>
    <t>10:29:36</t>
  </si>
  <si>
    <t>10:00:58</t>
  </si>
  <si>
    <t>13:42:18</t>
  </si>
  <si>
    <t>13:26:15</t>
  </si>
  <si>
    <t>17:09:20</t>
  </si>
  <si>
    <t>22:51:52</t>
  </si>
  <si>
    <t>10:16:40</t>
  </si>
  <si>
    <t>10:53:02</t>
  </si>
  <si>
    <t>14:16:35</t>
  </si>
  <si>
    <t>19:52:39</t>
  </si>
  <si>
    <t>14:02:02</t>
  </si>
  <si>
    <t>13:08:32</t>
  </si>
  <si>
    <t>16:51:05</t>
  </si>
  <si>
    <t>22:30:43</t>
  </si>
  <si>
    <t>21:52:27</t>
  </si>
  <si>
    <t>22:05:23</t>
  </si>
  <si>
    <t>17:36:46</t>
  </si>
  <si>
    <t>16:37:46</t>
  </si>
  <si>
    <t>21:11:58</t>
  </si>
  <si>
    <t>13:54:09</t>
  </si>
  <si>
    <t>12:43:25</t>
  </si>
  <si>
    <t>19:03:15</t>
  </si>
  <si>
    <t>12:18:22</t>
  </si>
  <si>
    <t>13:05:12</t>
  </si>
  <si>
    <t>15:58:14</t>
  </si>
  <si>
    <t>12:00:23</t>
  </si>
  <si>
    <t>12:50:18</t>
  </si>
  <si>
    <t>16:04:02</t>
  </si>
  <si>
    <t>08:27:55</t>
  </si>
  <si>
    <t>14:52:47</t>
  </si>
  <si>
    <t>13:12:46</t>
  </si>
  <si>
    <t>19:06:33</t>
  </si>
  <si>
    <t>15:49:55</t>
  </si>
  <si>
    <t>16:55:39</t>
  </si>
  <si>
    <t>11:18:14</t>
  </si>
  <si>
    <t>15:57:47</t>
  </si>
  <si>
    <t>17:22:10</t>
  </si>
  <si>
    <t>11:00:01</t>
  </si>
  <si>
    <t>11:26:29</t>
  </si>
  <si>
    <t>10:59:16</t>
  </si>
  <si>
    <t>19:32:55</t>
  </si>
  <si>
    <t>13:23:01</t>
  </si>
  <si>
    <t>15:28:13</t>
  </si>
  <si>
    <t>13:50:58</t>
  </si>
  <si>
    <t>11:58:08</t>
  </si>
  <si>
    <t>18:00:08</t>
  </si>
  <si>
    <t>08:58:54</t>
  </si>
  <si>
    <t>11:25:28</t>
  </si>
  <si>
    <t>09:47:14</t>
  </si>
  <si>
    <t>17:29:00</t>
  </si>
  <si>
    <t>13:19:52</t>
  </si>
  <si>
    <t>08:57:27</t>
  </si>
  <si>
    <t>10:56:19</t>
  </si>
  <si>
    <t>17:53:31</t>
  </si>
  <si>
    <t>13:07:18</t>
  </si>
  <si>
    <t>11:08:47</t>
  </si>
  <si>
    <t>17:40:11</t>
  </si>
  <si>
    <t>17:47:31</t>
  </si>
  <si>
    <t>10:48:17</t>
  </si>
  <si>
    <t>16:32:51</t>
  </si>
  <si>
    <t>12:50:14</t>
  </si>
  <si>
    <t>10:35:20</t>
  </si>
  <si>
    <t>14:08:28</t>
  </si>
  <si>
    <t>12:57:20</t>
  </si>
  <si>
    <t>10:54:33</t>
  </si>
  <si>
    <t>14:47:21</t>
  </si>
  <si>
    <t>12:08:12</t>
  </si>
  <si>
    <t>12:27:42</t>
  </si>
  <si>
    <t>12:03:50</t>
  </si>
  <si>
    <t>06:56:26</t>
  </si>
  <si>
    <t>20:32:52</t>
  </si>
  <si>
    <t>11:14:47</t>
  </si>
  <si>
    <t>10:37:31</t>
  </si>
  <si>
    <t>16:13:32</t>
  </si>
  <si>
    <t>12:54:17</t>
  </si>
  <si>
    <t>17:46:40</t>
  </si>
  <si>
    <t>11:54:57</t>
  </si>
  <si>
    <t>10:13:43</t>
  </si>
  <si>
    <t>16:55:01</t>
  </si>
  <si>
    <t>09:11:23</t>
  </si>
  <si>
    <t>20:25:49</t>
  </si>
  <si>
    <t>13:40:03</t>
  </si>
  <si>
    <t>09:10:25</t>
  </si>
  <si>
    <t>12:16:16</t>
  </si>
  <si>
    <t>18:30:50</t>
  </si>
  <si>
    <t>18:32:19</t>
  </si>
  <si>
    <t>13:35:57</t>
  </si>
  <si>
    <t>21:09:13</t>
  </si>
  <si>
    <t>11:26:34</t>
  </si>
  <si>
    <t>14:15:50</t>
  </si>
  <si>
    <t>10:25:28</t>
  </si>
  <si>
    <t>19:19:55</t>
  </si>
  <si>
    <t>11:27:57</t>
  </si>
  <si>
    <t>09:43:00</t>
  </si>
  <si>
    <t>11:08:29</t>
  </si>
  <si>
    <t>19:55:53</t>
  </si>
  <si>
    <t>14:46:44</t>
  </si>
  <si>
    <t>20:38:55</t>
  </si>
  <si>
    <t>18:06:21</t>
  </si>
  <si>
    <t>19:08:43</t>
  </si>
  <si>
    <t>19:41:25</t>
  </si>
  <si>
    <t>16:21:35</t>
  </si>
  <si>
    <t>13:47:56</t>
  </si>
  <si>
    <t>09:23:49</t>
  </si>
  <si>
    <t>17:16:47</t>
  </si>
  <si>
    <t>18:23:06</t>
  </si>
  <si>
    <t>12:44:29</t>
  </si>
  <si>
    <t>08:46:16</t>
  </si>
  <si>
    <t>13:31:35</t>
  </si>
  <si>
    <t>09:44:43</t>
  </si>
  <si>
    <t>11:00:26</t>
  </si>
  <si>
    <t>12:07:31</t>
  </si>
  <si>
    <t>15:33:02</t>
  </si>
  <si>
    <t>08:16:43</t>
  </si>
  <si>
    <t>17:33:33</t>
  </si>
  <si>
    <t>15:34:08</t>
  </si>
  <si>
    <t>20:42:20</t>
  </si>
  <si>
    <t>08:53:02</t>
  </si>
  <si>
    <t>08:39:34</t>
  </si>
  <si>
    <t>13:06:11</t>
  </si>
  <si>
    <t>17:44:53</t>
  </si>
  <si>
    <t>11:33:48</t>
  </si>
  <si>
    <t>20:52:04</t>
  </si>
  <si>
    <t>20:58:18</t>
  </si>
  <si>
    <t>14:57:04</t>
  </si>
  <si>
    <t>13:44:37</t>
  </si>
  <si>
    <t>12:27:13</t>
  </si>
  <si>
    <t>18:48:08</t>
  </si>
  <si>
    <t>14:56:26</t>
  </si>
  <si>
    <t>11:06:14</t>
  </si>
  <si>
    <t>13:56:26</t>
  </si>
  <si>
    <t>22:00:00</t>
  </si>
  <si>
    <t>10:34:15</t>
  </si>
  <si>
    <t>08:44:36</t>
  </si>
  <si>
    <t>13:37:39</t>
  </si>
  <si>
    <t>18:20:28</t>
  </si>
  <si>
    <t>13:47:27</t>
  </si>
  <si>
    <t>07:03:18</t>
  </si>
  <si>
    <t>Артем Арутюнян</t>
  </si>
  <si>
    <t>ars...@icloud.com</t>
  </si>
  <si>
    <t>Sit...@inbox.ru</t>
  </si>
  <si>
    <t xml:space="preserve"> jka...@gmail.com</t>
  </si>
  <si>
    <t>v_va...@mail.ru</t>
  </si>
  <si>
    <t>sol...@gmail.com</t>
  </si>
  <si>
    <t>Tos...@mail.ru</t>
  </si>
  <si>
    <t xml:space="preserve"> bma...@bk.ru</t>
  </si>
  <si>
    <t>pol...@rambler.ru</t>
  </si>
  <si>
    <t>isa...@mail.ru</t>
  </si>
  <si>
    <t>val...@yandex.ru</t>
  </si>
  <si>
    <t>Ter...@mail.ru</t>
  </si>
  <si>
    <t>efa...@mail.ru</t>
  </si>
  <si>
    <t>kat...@post.ru</t>
  </si>
  <si>
    <t>gre...@ya.ru</t>
  </si>
  <si>
    <t>nel...@mail.ru</t>
  </si>
  <si>
    <t>and...@lorgus.net</t>
  </si>
  <si>
    <t>Art...@gmail.com</t>
  </si>
  <si>
    <t>par...@mail.ru</t>
  </si>
  <si>
    <t>ing...@mail.ru</t>
  </si>
  <si>
    <t>Бекежан Еркебулан</t>
  </si>
  <si>
    <t>kat...@korablik-fond.ru</t>
  </si>
  <si>
    <t>lub...@inbox.ru</t>
  </si>
  <si>
    <t>Ser...@rambler.ru</t>
  </si>
  <si>
    <t>Khv...@mail.ru</t>
  </si>
  <si>
    <t>ООО "Глобал Инжиниринг"</t>
  </si>
  <si>
    <t>Lov...@ya.ru</t>
  </si>
  <si>
    <t>Владик Линчицкий</t>
  </si>
  <si>
    <t>Максимка Храмов</t>
  </si>
  <si>
    <t>Ria...@mail.ru</t>
  </si>
  <si>
    <t>and...@yandex.ru</t>
  </si>
  <si>
    <t>Максим Масенькин</t>
  </si>
  <si>
    <t>m.a.g...@yandex.ru</t>
  </si>
  <si>
    <t>mil...@mail.ru</t>
  </si>
  <si>
    <t>Kar...@mail.ru</t>
  </si>
  <si>
    <t>sel...@mail.ru</t>
  </si>
  <si>
    <t>Mas...@mail.ru</t>
  </si>
  <si>
    <t>Nut...@yandex.ru</t>
  </si>
  <si>
    <t>Ksh...@gmail.com</t>
  </si>
  <si>
    <t>Ксюша Хабарова</t>
  </si>
  <si>
    <t>Z26...@gmail.com</t>
  </si>
  <si>
    <t>jyr...@gmail.com</t>
  </si>
  <si>
    <t>ano...@bk.ru</t>
  </si>
  <si>
    <t>m.a.d...@gmail.com</t>
  </si>
  <si>
    <t>Mna...@gmail.com</t>
  </si>
  <si>
    <t>gri...@yahoo.com</t>
  </si>
  <si>
    <t>mar...@mail.ru</t>
  </si>
  <si>
    <t>sao...@hotmail.ru</t>
  </si>
  <si>
    <t>vla...@mail.ru</t>
  </si>
  <si>
    <t>ant...@mail.ru</t>
  </si>
  <si>
    <t>Алексей Щукин</t>
  </si>
  <si>
    <t>Расходы на уставную деятельность Фонда (руб.)</t>
  </si>
  <si>
    <t>Оплата лечения, обследования</t>
  </si>
  <si>
    <t>Оплата лекарств, медицинских расходных материалов</t>
  </si>
  <si>
    <t>Транспортные расходы (в т.ч. авиабилеты)</t>
  </si>
  <si>
    <t xml:space="preserve">Сорбон Муродов </t>
  </si>
  <si>
    <t>Административно-хозяйственные расходы Фонда (руб.)</t>
  </si>
  <si>
    <t>Комиссии банка</t>
  </si>
  <si>
    <t>Прочие расходы (телефон, Интернет, канцелярские товары)</t>
  </si>
  <si>
    <t>Отчет о полученных пожертвованиях и произведенных расходах Благотворительного фонда  "Кораблик" за март - апрель 2017 года.</t>
  </si>
  <si>
    <t>Отчет о полученных пожертвованиях, перечисленных через платежную систему PayPal, за март - апрель 2017 года.</t>
  </si>
  <si>
    <t>Отчет о полученных пожертвованиях, перечисленных через платежную систему Robokassa, за март - апрель 2017 года.</t>
  </si>
  <si>
    <t>Отчет о полученных пожертвованиях, перечисленных через платежную систему Mixplat, за март - апрель 2017 года.</t>
  </si>
  <si>
    <t>Отчет о полученных пожертвованиях, перечисленных на расчетный счет в ПАО "МКБ", за март - апрель 2017 года.</t>
  </si>
  <si>
    <t>Отчет о полученных пожертвованиях, перечисленных на расчетный счет в "ВТБ 24" (ПАО), за март - апрель 2017 года.</t>
  </si>
  <si>
    <t>Поступления за март - апрель 2017 (руб.)</t>
  </si>
  <si>
    <t>Расходы по расчётному счёту и кассе за март - апрель 2017 (руб.)</t>
  </si>
  <si>
    <t>Типографские расходы</t>
  </si>
  <si>
    <t>Аудиторская проверка</t>
  </si>
  <si>
    <t>Командировочные расходы по проектам</t>
  </si>
  <si>
    <t>Оказана помощь в организации бесплатного лечения 208 детям</t>
  </si>
  <si>
    <t xml:space="preserve">Александр Объедков </t>
  </si>
  <si>
    <t>Антон Федотов</t>
  </si>
  <si>
    <t>Павел Глазкин</t>
  </si>
  <si>
    <t>Проживание и социальные расходы</t>
  </si>
  <si>
    <t>Иван Шевков</t>
  </si>
  <si>
    <t>Иван Макаров</t>
  </si>
  <si>
    <t>Ульяна Козлова</t>
  </si>
  <si>
    <t>Николай</t>
  </si>
  <si>
    <t>Расходы по проектам и экспертиза заявок</t>
  </si>
  <si>
    <t>8292</t>
  </si>
  <si>
    <t>1457</t>
  </si>
  <si>
    <t>5651</t>
  </si>
  <si>
    <t>3043</t>
  </si>
  <si>
    <t>0033</t>
  </si>
  <si>
    <t>9237</t>
  </si>
  <si>
    <t>5768</t>
  </si>
  <si>
    <t>0240</t>
  </si>
  <si>
    <t>5057</t>
  </si>
  <si>
    <t>8938</t>
  </si>
  <si>
    <t>2589</t>
  </si>
  <si>
    <t xml:space="preserve">4612 </t>
  </si>
  <si>
    <t xml:space="preserve">0413 </t>
  </si>
  <si>
    <t>4523</t>
  </si>
  <si>
    <t>7100</t>
  </si>
  <si>
    <t>1602</t>
  </si>
  <si>
    <t>9189</t>
  </si>
  <si>
    <t>7540</t>
  </si>
  <si>
    <t>8037</t>
  </si>
  <si>
    <t>3203</t>
  </si>
  <si>
    <t>3032</t>
  </si>
  <si>
    <t>9201</t>
  </si>
  <si>
    <t>9710</t>
  </si>
  <si>
    <t>3824</t>
  </si>
  <si>
    <t>6333</t>
  </si>
  <si>
    <t>1040</t>
  </si>
  <si>
    <t>1524</t>
  </si>
  <si>
    <t>0028</t>
  </si>
  <si>
    <t>0914</t>
  </si>
  <si>
    <t>1966</t>
  </si>
  <si>
    <t>1672</t>
  </si>
  <si>
    <t>8866</t>
  </si>
  <si>
    <t>8748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</si>
</sst>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dd\.mm\.yyyy;@"/>
    <numFmt numFmtId="166" formatCode="#,##0.00;[Red]#,##0.00"/>
    <numFmt numFmtId="167" formatCode="[$-F400]h:mm:ss\ AM/PM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  <font>
      <u/>
      <sz val="11"/>
      <color theme="1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i/>
      <u/>
      <sz val="14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9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name val="Arial"/>
      <family val="2"/>
      <charset val="204"/>
    </font>
    <font>
      <sz val="11"/>
      <color theme="1"/>
      <name val="Arial"/>
      <family val="2"/>
      <charset val="204"/>
    </font>
    <font>
      <b/>
      <i/>
      <u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i/>
      <sz val="14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</cellStyleXfs>
  <cellXfs count="78">
    <xf numFmtId="0" fontId="0" fillId="0" borderId="0" xfId="0"/>
    <xf numFmtId="0" fontId="4" fillId="3" borderId="0" xfId="0" applyFont="1" applyFill="1" applyAlignment="1" applyProtection="1">
      <alignment horizontal="center" vertical="center"/>
    </xf>
    <xf numFmtId="14" fontId="5" fillId="3" borderId="0" xfId="0" applyNumberFormat="1" applyFont="1" applyFill="1" applyAlignment="1" applyProtection="1">
      <alignment horizontal="center" vertical="center"/>
    </xf>
    <xf numFmtId="4" fontId="5" fillId="3" borderId="0" xfId="1" applyNumberFormat="1" applyFont="1" applyFill="1" applyAlignment="1" applyProtection="1">
      <alignment horizontal="center" vertical="center"/>
    </xf>
    <xf numFmtId="0" fontId="6" fillId="3" borderId="0" xfId="0" applyFont="1" applyFill="1" applyAlignment="1" applyProtection="1">
      <alignment horizontal="center" vertical="center" wrapText="1"/>
    </xf>
    <xf numFmtId="0" fontId="5" fillId="3" borderId="0" xfId="0" applyFont="1" applyFill="1" applyAlignment="1" applyProtection="1">
      <alignment horizontal="center" vertical="center" wrapText="1"/>
    </xf>
    <xf numFmtId="0" fontId="4" fillId="3" borderId="0" xfId="0" applyFont="1" applyFill="1" applyProtection="1"/>
    <xf numFmtId="0" fontId="7" fillId="0" borderId="0" xfId="0" applyFont="1" applyAlignment="1" applyProtection="1">
      <alignment horizontal="center" vertical="center"/>
    </xf>
    <xf numFmtId="14" fontId="8" fillId="2" borderId="7" xfId="0" applyNumberFormat="1" applyFont="1" applyFill="1" applyBorder="1" applyAlignment="1" applyProtection="1">
      <alignment horizontal="center"/>
    </xf>
    <xf numFmtId="4" fontId="9" fillId="2" borderId="10" xfId="1" applyNumberFormat="1" applyFont="1" applyFill="1" applyBorder="1" applyAlignment="1" applyProtection="1">
      <alignment horizontal="center" vertical="center"/>
    </xf>
    <xf numFmtId="4" fontId="9" fillId="2" borderId="11" xfId="1" applyNumberFormat="1" applyFont="1" applyFill="1" applyBorder="1" applyAlignment="1" applyProtection="1">
      <alignment horizontal="center" vertical="center"/>
    </xf>
    <xf numFmtId="164" fontId="10" fillId="2" borderId="11" xfId="1" applyFont="1" applyFill="1" applyBorder="1" applyAlignment="1" applyProtection="1">
      <alignment wrapText="1"/>
    </xf>
    <xf numFmtId="164" fontId="8" fillId="2" borderId="12" xfId="1" applyFont="1" applyFill="1" applyBorder="1" applyAlignment="1" applyProtection="1">
      <alignment horizontal="center" vertical="center" wrapText="1"/>
    </xf>
    <xf numFmtId="14" fontId="5" fillId="3" borderId="0" xfId="0" applyNumberFormat="1" applyFont="1" applyFill="1" applyAlignment="1" applyProtection="1">
      <alignment horizontal="center"/>
    </xf>
    <xf numFmtId="4" fontId="5" fillId="3" borderId="0" xfId="1" applyNumberFormat="1" applyFont="1" applyFill="1" applyAlignment="1" applyProtection="1"/>
    <xf numFmtId="0" fontId="6" fillId="3" borderId="0" xfId="0" applyFont="1" applyFill="1" applyAlignment="1" applyProtection="1">
      <alignment wrapText="1"/>
    </xf>
    <xf numFmtId="0" fontId="11" fillId="3" borderId="0" xfId="0" applyFont="1" applyFill="1" applyAlignment="1" applyProtection="1">
      <alignment vertical="center"/>
    </xf>
    <xf numFmtId="0" fontId="12" fillId="2" borderId="7" xfId="0" applyFont="1" applyFill="1" applyBorder="1" applyAlignment="1" applyProtection="1">
      <alignment horizontal="center" vertical="center"/>
    </xf>
    <xf numFmtId="4" fontId="12" fillId="2" borderId="8" xfId="1" applyNumberFormat="1" applyFont="1" applyFill="1" applyBorder="1" applyAlignment="1" applyProtection="1">
      <alignment horizontal="center" vertical="center"/>
    </xf>
    <xf numFmtId="4" fontId="13" fillId="2" borderId="8" xfId="1" applyNumberFormat="1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 applyProtection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center" wrapText="1"/>
    </xf>
    <xf numFmtId="165" fontId="5" fillId="0" borderId="5" xfId="0" applyNumberFormat="1" applyFont="1" applyFill="1" applyBorder="1" applyAlignment="1" applyProtection="1">
      <alignment horizontal="center" vertical="center"/>
    </xf>
    <xf numFmtId="4" fontId="5" fillId="0" borderId="6" xfId="0" applyNumberFormat="1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 wrapText="1"/>
    </xf>
    <xf numFmtId="164" fontId="8" fillId="2" borderId="11" xfId="1" applyFont="1" applyFill="1" applyBorder="1" applyAlignment="1" applyProtection="1">
      <alignment horizontal="left" wrapText="1"/>
    </xf>
    <xf numFmtId="164" fontId="5" fillId="3" borderId="0" xfId="0" applyNumberFormat="1" applyFont="1" applyFill="1" applyAlignment="1" applyProtection="1">
      <alignment horizontal="left" wrapText="1"/>
    </xf>
    <xf numFmtId="14" fontId="4" fillId="0" borderId="6" xfId="0" applyNumberFormat="1" applyFont="1" applyBorder="1" applyAlignment="1" applyProtection="1">
      <alignment horizontal="center" vertical="center"/>
    </xf>
    <xf numFmtId="166" fontId="4" fillId="0" borderId="6" xfId="0" applyNumberFormat="1" applyFont="1" applyBorder="1" applyAlignment="1" applyProtection="1">
      <alignment horizontal="center" vertical="center"/>
    </xf>
    <xf numFmtId="166" fontId="5" fillId="0" borderId="6" xfId="0" applyNumberFormat="1" applyFont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left" wrapText="1"/>
    </xf>
    <xf numFmtId="4" fontId="9" fillId="2" borderId="11" xfId="1" applyNumberFormat="1" applyFont="1" applyFill="1" applyBorder="1" applyAlignment="1" applyProtection="1"/>
    <xf numFmtId="14" fontId="13" fillId="2" borderId="7" xfId="0" applyNumberFormat="1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 wrapText="1"/>
    </xf>
    <xf numFmtId="49" fontId="5" fillId="0" borderId="6" xfId="0" quotePrefix="1" applyNumberFormat="1" applyFont="1" applyFill="1" applyBorder="1" applyAlignment="1" applyProtection="1">
      <alignment horizontal="center" vertical="center" wrapText="1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quotePrefix="1" applyNumberFormat="1" applyFont="1" applyFill="1" applyBorder="1" applyAlignment="1" applyProtection="1">
      <alignment horizontal="center" vertical="center" wrapText="1"/>
    </xf>
    <xf numFmtId="0" fontId="14" fillId="0" borderId="0" xfId="0" applyFont="1"/>
    <xf numFmtId="0" fontId="17" fillId="0" borderId="0" xfId="0" applyFont="1" applyAlignment="1">
      <alignment horizontal="center" vertical="center"/>
    </xf>
    <xf numFmtId="49" fontId="19" fillId="0" borderId="6" xfId="3" applyNumberFormat="1" applyFont="1" applyFill="1" applyBorder="1" applyAlignment="1" applyProtection="1">
      <alignment horizontal="center" vertical="center" wrapText="1"/>
    </xf>
    <xf numFmtId="49" fontId="5" fillId="0" borderId="1" xfId="3" quotePrefix="1" applyNumberFormat="1" applyFont="1" applyFill="1" applyBorder="1" applyAlignment="1" applyProtection="1">
      <alignment horizontal="center" vertical="center" wrapText="1"/>
    </xf>
    <xf numFmtId="49" fontId="5" fillId="0" borderId="6" xfId="3" applyNumberFormat="1" applyFont="1" applyFill="1" applyBorder="1" applyAlignment="1" applyProtection="1">
      <alignment horizontal="center" vertical="center" wrapText="1"/>
    </xf>
    <xf numFmtId="49" fontId="4" fillId="0" borderId="6" xfId="3" applyNumberFormat="1" applyFont="1" applyBorder="1" applyAlignment="1" applyProtection="1">
      <alignment horizontal="center" vertical="center"/>
    </xf>
    <xf numFmtId="0" fontId="4" fillId="0" borderId="6" xfId="3" applyFont="1" applyBorder="1" applyAlignment="1" applyProtection="1">
      <alignment horizontal="center" vertical="center"/>
    </xf>
    <xf numFmtId="0" fontId="4" fillId="0" borderId="6" xfId="3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/>
    </xf>
    <xf numFmtId="49" fontId="4" fillId="0" borderId="6" xfId="0" applyNumberFormat="1" applyFont="1" applyBorder="1" applyAlignment="1" applyProtection="1">
      <alignment horizontal="center" vertical="center"/>
    </xf>
    <xf numFmtId="167" fontId="4" fillId="0" borderId="6" xfId="3" applyNumberFormat="1" applyFont="1" applyFill="1" applyBorder="1" applyAlignment="1" applyProtection="1">
      <alignment horizontal="center" vertical="center" wrapText="1"/>
    </xf>
    <xf numFmtId="49" fontId="4" fillId="0" borderId="6" xfId="3" applyNumberFormat="1" applyFont="1" applyFill="1" applyBorder="1" applyAlignment="1" applyProtection="1">
      <alignment horizontal="center" vertical="center" wrapText="1"/>
    </xf>
    <xf numFmtId="0" fontId="14" fillId="0" borderId="0" xfId="0" applyFont="1" applyProtection="1"/>
    <xf numFmtId="4" fontId="16" fillId="2" borderId="3" xfId="1" applyNumberFormat="1" applyFont="1" applyFill="1" applyBorder="1" applyAlignment="1" applyProtection="1">
      <alignment horizontal="right" wrapText="1"/>
    </xf>
    <xf numFmtId="0" fontId="4" fillId="2" borderId="0" xfId="0" applyFont="1" applyFill="1" applyAlignment="1" applyProtection="1">
      <alignment horizontal="left"/>
    </xf>
    <xf numFmtId="164" fontId="4" fillId="2" borderId="0" xfId="1" applyFont="1" applyFill="1" applyAlignment="1" applyProtection="1">
      <alignment horizontal="left"/>
    </xf>
    <xf numFmtId="4" fontId="4" fillId="2" borderId="0" xfId="0" applyNumberFormat="1" applyFont="1" applyFill="1" applyAlignment="1" applyProtection="1">
      <alignment wrapText="1"/>
    </xf>
    <xf numFmtId="0" fontId="16" fillId="2" borderId="2" xfId="0" applyFont="1" applyFill="1" applyBorder="1" applyAlignment="1" applyProtection="1"/>
    <xf numFmtId="0" fontId="16" fillId="2" borderId="4" xfId="0" applyFont="1" applyFill="1" applyBorder="1" applyAlignment="1" applyProtection="1"/>
    <xf numFmtId="0" fontId="16" fillId="2" borderId="2" xfId="0" applyFont="1" applyFill="1" applyBorder="1" applyAlignment="1" applyProtection="1">
      <alignment horizontal="left" vertical="center"/>
    </xf>
    <xf numFmtId="164" fontId="18" fillId="2" borderId="4" xfId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164" fontId="16" fillId="2" borderId="2" xfId="1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5" fillId="0" borderId="1" xfId="3" applyNumberFormat="1" applyFont="1" applyFill="1" applyBorder="1" applyAlignment="1" applyProtection="1">
      <alignment horizontal="center" vertical="center" wrapText="1"/>
    </xf>
    <xf numFmtId="4" fontId="16" fillId="3" borderId="3" xfId="1" applyNumberFormat="1" applyFont="1" applyFill="1" applyBorder="1" applyAlignment="1" applyProtection="1">
      <alignment horizontal="right" wrapText="1"/>
    </xf>
    <xf numFmtId="164" fontId="4" fillId="3" borderId="1" xfId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4" fontId="5" fillId="0" borderId="2" xfId="0" applyNumberFormat="1" applyFont="1" applyFill="1" applyBorder="1" applyAlignment="1" applyProtection="1">
      <alignment horizontal="center" vertical="center"/>
    </xf>
    <xf numFmtId="4" fontId="5" fillId="0" borderId="3" xfId="0" applyNumberFormat="1" applyFont="1" applyFill="1" applyBorder="1" applyAlignment="1" applyProtection="1">
      <alignment horizontal="center" vertical="center"/>
    </xf>
    <xf numFmtId="0" fontId="18" fillId="3" borderId="2" xfId="0" applyFont="1" applyFill="1" applyBorder="1" applyAlignment="1" applyProtection="1">
      <alignment horizontal="center" vertical="center" wrapText="1"/>
    </xf>
    <xf numFmtId="0" fontId="18" fillId="3" borderId="3" xfId="0" applyFont="1" applyFill="1" applyBorder="1" applyAlignment="1" applyProtection="1">
      <alignment horizontal="center" vertical="center" wrapText="1"/>
    </xf>
    <xf numFmtId="4" fontId="5" fillId="3" borderId="2" xfId="0" applyNumberFormat="1" applyFont="1" applyFill="1" applyBorder="1" applyAlignment="1" applyProtection="1">
      <alignment horizontal="center" vertical="center"/>
    </xf>
    <xf numFmtId="4" fontId="5" fillId="3" borderId="3" xfId="0" applyNumberFormat="1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16" fillId="2" borderId="2" xfId="0" applyFont="1" applyFill="1" applyBorder="1" applyAlignment="1" applyProtection="1">
      <alignment horizontal="left"/>
    </xf>
    <xf numFmtId="0" fontId="16" fillId="2" borderId="4" xfId="0" applyFont="1" applyFill="1" applyBorder="1" applyAlignment="1" applyProtection="1">
      <alignment horizontal="left"/>
    </xf>
    <xf numFmtId="0" fontId="20" fillId="3" borderId="4" xfId="0" applyFont="1" applyFill="1" applyBorder="1" applyAlignment="1" applyProtection="1">
      <alignment horizontal="center" vertical="center" wrapText="1"/>
    </xf>
  </cellXfs>
  <cellStyles count="4">
    <cellStyle name="Гиперссылка" xfId="3" builtinId="8"/>
    <cellStyle name="Обычный" xfId="0" builtinId="0"/>
    <cellStyle name="Обычный 7" xfId="2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42" Type="http://schemas.openxmlformats.org/officeDocument/2006/relationships/hyperlink" Target="mailto:Kov...@mail.ru" TargetMode="External"/><Relationship Id="rId143" Type="http://schemas.openxmlformats.org/officeDocument/2006/relationships/hyperlink" Target="mailto:sol...@gmail.com" TargetMode="External"/><Relationship Id="rId144" Type="http://schemas.openxmlformats.org/officeDocument/2006/relationships/hyperlink" Target="mailto:alo...@mail.ru" TargetMode="External"/><Relationship Id="rId145" Type="http://schemas.openxmlformats.org/officeDocument/2006/relationships/hyperlink" Target="mailto:Ria...@mail.ru" TargetMode="External"/><Relationship Id="rId146" Type="http://schemas.openxmlformats.org/officeDocument/2006/relationships/hyperlink" Target="mailto:k.n.s...@mail.ru" TargetMode="External"/><Relationship Id="rId147" Type="http://schemas.openxmlformats.org/officeDocument/2006/relationships/hyperlink" Target="mailto:Mar...@yandex.ru" TargetMode="External"/><Relationship Id="rId148" Type="http://schemas.openxmlformats.org/officeDocument/2006/relationships/hyperlink" Target="mailto:Mar...@yandex.ru" TargetMode="External"/><Relationship Id="rId149" Type="http://schemas.openxmlformats.org/officeDocument/2006/relationships/hyperlink" Target="mailto:and...@yandex.ru" TargetMode="External"/><Relationship Id="rId40" Type="http://schemas.openxmlformats.org/officeDocument/2006/relationships/hyperlink" Target="mailto:alf2136502@gmail.com" TargetMode="External"/><Relationship Id="rId41" Type="http://schemas.openxmlformats.org/officeDocument/2006/relationships/hyperlink" Target="mailto:nal...@gmail.com" TargetMode="External"/><Relationship Id="rId42" Type="http://schemas.openxmlformats.org/officeDocument/2006/relationships/hyperlink" Target="mailto:vor...@yandex.ru" TargetMode="External"/><Relationship Id="rId43" Type="http://schemas.openxmlformats.org/officeDocument/2006/relationships/hyperlink" Target="mailto:Mia...@inbox.ru" TargetMode="External"/><Relationship Id="rId44" Type="http://schemas.openxmlformats.org/officeDocument/2006/relationships/hyperlink" Target="mailto:Nsh...@gmail.com" TargetMode="External"/><Relationship Id="rId45" Type="http://schemas.openxmlformats.org/officeDocument/2006/relationships/hyperlink" Target="mailto:ext...@ya.ru" TargetMode="External"/><Relationship Id="rId46" Type="http://schemas.openxmlformats.org/officeDocument/2006/relationships/hyperlink" Target="mailto:nat...@mail.ru" TargetMode="External"/><Relationship Id="rId47" Type="http://schemas.openxmlformats.org/officeDocument/2006/relationships/hyperlink" Target="mailto:Che...@mail.ru" TargetMode="External"/><Relationship Id="rId48" Type="http://schemas.openxmlformats.org/officeDocument/2006/relationships/hyperlink" Target="mailto:vki...@yandex.ru" TargetMode="External"/><Relationship Id="rId49" Type="http://schemas.openxmlformats.org/officeDocument/2006/relationships/hyperlink" Target="mailto:mos...@mail.ru" TargetMode="External"/><Relationship Id="rId80" Type="http://schemas.openxmlformats.org/officeDocument/2006/relationships/hyperlink" Target="mailto:Mar...@gmail.com" TargetMode="External"/><Relationship Id="rId81" Type="http://schemas.openxmlformats.org/officeDocument/2006/relationships/hyperlink" Target="mailto:Kir...@mail.ru" TargetMode="External"/><Relationship Id="rId82" Type="http://schemas.openxmlformats.org/officeDocument/2006/relationships/hyperlink" Target="mailto:Kon...@yandex.ru" TargetMode="External"/><Relationship Id="rId83" Type="http://schemas.openxmlformats.org/officeDocument/2006/relationships/hyperlink" Target="mailto:May...@yandex.ru" TargetMode="External"/><Relationship Id="rId84" Type="http://schemas.openxmlformats.org/officeDocument/2006/relationships/hyperlink" Target="mailto:alo...@mail.ru" TargetMode="External"/><Relationship Id="rId85" Type="http://schemas.openxmlformats.org/officeDocument/2006/relationships/hyperlink" Target="mailto:Gut...@yandex.ru" TargetMode="External"/><Relationship Id="rId86" Type="http://schemas.openxmlformats.org/officeDocument/2006/relationships/hyperlink" Target="mailto:ra-c...@yandex.ru" TargetMode="External"/><Relationship Id="rId87" Type="http://schemas.openxmlformats.org/officeDocument/2006/relationships/hyperlink" Target="mailto:wun...@mail.ru" TargetMode="External"/><Relationship Id="rId88" Type="http://schemas.openxmlformats.org/officeDocument/2006/relationships/hyperlink" Target="mailto:liz...@inbox.ru" TargetMode="External"/><Relationship Id="rId89" Type="http://schemas.openxmlformats.org/officeDocument/2006/relationships/hyperlink" Target="mailto:Yal...@yandex.ru" TargetMode="External"/><Relationship Id="rId110" Type="http://schemas.openxmlformats.org/officeDocument/2006/relationships/hyperlink" Target="mailto:ogy...@inbox.ru" TargetMode="External"/><Relationship Id="rId111" Type="http://schemas.openxmlformats.org/officeDocument/2006/relationships/hyperlink" Target="mailto:Mge...@yandex.ru" TargetMode="External"/><Relationship Id="rId112" Type="http://schemas.openxmlformats.org/officeDocument/2006/relationships/hyperlink" Target="mailto:yuk...@yandex.ru" TargetMode="External"/><Relationship Id="rId113" Type="http://schemas.openxmlformats.org/officeDocument/2006/relationships/hyperlink" Target="mailto:nat...@yandex.ru" TargetMode="External"/><Relationship Id="rId114" Type="http://schemas.openxmlformats.org/officeDocument/2006/relationships/hyperlink" Target="mailto:alo...@mail.ru" TargetMode="External"/><Relationship Id="rId115" Type="http://schemas.openxmlformats.org/officeDocument/2006/relationships/hyperlink" Target="mailto:Mar...@yandex.ru" TargetMode="External"/><Relationship Id="rId116" Type="http://schemas.openxmlformats.org/officeDocument/2006/relationships/hyperlink" Target="mailto:Mar...@yandex.ru" TargetMode="External"/><Relationship Id="rId117" Type="http://schemas.openxmlformats.org/officeDocument/2006/relationships/hyperlink" Target="mailto:ars...@icloud.com" TargetMode="External"/><Relationship Id="rId118" Type="http://schemas.openxmlformats.org/officeDocument/2006/relationships/hyperlink" Target="mailto:Sit...@inbox.ru" TargetMode="External"/><Relationship Id="rId119" Type="http://schemas.openxmlformats.org/officeDocument/2006/relationships/hyperlink" Target="mailto:v_va...@mail.ru" TargetMode="External"/><Relationship Id="rId150" Type="http://schemas.openxmlformats.org/officeDocument/2006/relationships/hyperlink" Target="mailto:m.a.g...@yandex.ru" TargetMode="External"/><Relationship Id="rId151" Type="http://schemas.openxmlformats.org/officeDocument/2006/relationships/hyperlink" Target="mailto:yuk...@yandex.ru" TargetMode="External"/><Relationship Id="rId152" Type="http://schemas.openxmlformats.org/officeDocument/2006/relationships/hyperlink" Target="mailto:mil...@mail.ru" TargetMode="External"/><Relationship Id="rId10" Type="http://schemas.openxmlformats.org/officeDocument/2006/relationships/hyperlink" Target="mailto:sersilkin@rambler.ru" TargetMode="External"/><Relationship Id="rId11" Type="http://schemas.openxmlformats.org/officeDocument/2006/relationships/hyperlink" Target="mailto:k.n.s84@mail.ru" TargetMode="External"/><Relationship Id="rId12" Type="http://schemas.openxmlformats.org/officeDocument/2006/relationships/hyperlink" Target="mailto:smas@mail.ru" TargetMode="External"/><Relationship Id="rId13" Type="http://schemas.openxmlformats.org/officeDocument/2006/relationships/hyperlink" Target="mailto:l.tyshkevich@yandex.ru" TargetMode="External"/><Relationship Id="rId14" Type="http://schemas.openxmlformats.org/officeDocument/2006/relationships/hyperlink" Target="mailto:smas@mail.ru" TargetMode="External"/><Relationship Id="rId15" Type="http://schemas.openxmlformats.org/officeDocument/2006/relationships/hyperlink" Target="mailto:park1967@mail.ru" TargetMode="External"/><Relationship Id="rId16" Type="http://schemas.openxmlformats.org/officeDocument/2006/relationships/hyperlink" Target="mailto:marina.guister@gmail.com" TargetMode="External"/><Relationship Id="rId17" Type="http://schemas.openxmlformats.org/officeDocument/2006/relationships/hyperlink" Target="mailto:zaev@mail.ru" TargetMode="External"/><Relationship Id="rId18" Type="http://schemas.openxmlformats.org/officeDocument/2006/relationships/hyperlink" Target="mailto:Katucca@rambler.ru" TargetMode="External"/><Relationship Id="rId19" Type="http://schemas.openxmlformats.org/officeDocument/2006/relationships/hyperlink" Target="mailto:5053049@mail.ru" TargetMode="External"/><Relationship Id="rId153" Type="http://schemas.openxmlformats.org/officeDocument/2006/relationships/hyperlink" Target="mailto:k.n.s...@mail.ru" TargetMode="External"/><Relationship Id="rId154" Type="http://schemas.openxmlformats.org/officeDocument/2006/relationships/hyperlink" Target="mailto:Mar...@yandex.ru" TargetMode="External"/><Relationship Id="rId155" Type="http://schemas.openxmlformats.org/officeDocument/2006/relationships/hyperlink" Target="mailto:Kar...@mail.ru" TargetMode="External"/><Relationship Id="rId156" Type="http://schemas.openxmlformats.org/officeDocument/2006/relationships/hyperlink" Target="mailto:sel...@mail.ru" TargetMode="External"/><Relationship Id="rId157" Type="http://schemas.openxmlformats.org/officeDocument/2006/relationships/hyperlink" Target="mailto:Mas...@mail.ru" TargetMode="External"/><Relationship Id="rId158" Type="http://schemas.openxmlformats.org/officeDocument/2006/relationships/hyperlink" Target="mailto:Nut...@yandex.ru" TargetMode="External"/><Relationship Id="rId159" Type="http://schemas.openxmlformats.org/officeDocument/2006/relationships/hyperlink" Target="mailto:Ksh...@gmail.com" TargetMode="External"/><Relationship Id="rId50" Type="http://schemas.openxmlformats.org/officeDocument/2006/relationships/hyperlink" Target="mailto:ter...@list.ru" TargetMode="External"/><Relationship Id="rId51" Type="http://schemas.openxmlformats.org/officeDocument/2006/relationships/hyperlink" Target="mailto:ter...@list.ru" TargetMode="External"/><Relationship Id="rId52" Type="http://schemas.openxmlformats.org/officeDocument/2006/relationships/hyperlink" Target="mailto:Fro...@mail.ru" TargetMode="External"/><Relationship Id="rId53" Type="http://schemas.openxmlformats.org/officeDocument/2006/relationships/hyperlink" Target="mailto:lis...@mail.ru" TargetMode="External"/><Relationship Id="rId54" Type="http://schemas.openxmlformats.org/officeDocument/2006/relationships/hyperlink" Target="mailto:Elv...@gmail.com" TargetMode="External"/><Relationship Id="rId55" Type="http://schemas.openxmlformats.org/officeDocument/2006/relationships/hyperlink" Target="mailto:olg...@gmail.com" TargetMode="External"/><Relationship Id="rId56" Type="http://schemas.openxmlformats.org/officeDocument/2006/relationships/hyperlink" Target="mailto:Var...@gmail.com" TargetMode="External"/><Relationship Id="rId57" Type="http://schemas.openxmlformats.org/officeDocument/2006/relationships/hyperlink" Target="mailto:209...@mail.ru" TargetMode="External"/><Relationship Id="rId58" Type="http://schemas.openxmlformats.org/officeDocument/2006/relationships/hyperlink" Target="mailto:sam...@bk.ru" TargetMode="External"/><Relationship Id="rId59" Type="http://schemas.openxmlformats.org/officeDocument/2006/relationships/hyperlink" Target="mailto:sam...@bk.ru" TargetMode="External"/><Relationship Id="rId90" Type="http://schemas.openxmlformats.org/officeDocument/2006/relationships/hyperlink" Target="mailto:Yal...@yandex.ru" TargetMode="External"/><Relationship Id="rId91" Type="http://schemas.openxmlformats.org/officeDocument/2006/relationships/hyperlink" Target="mailto:Nav...@yandex.ru" TargetMode="External"/><Relationship Id="rId92" Type="http://schemas.openxmlformats.org/officeDocument/2006/relationships/hyperlink" Target="mailto:Raz...@gmail.com" TargetMode="External"/><Relationship Id="rId93" Type="http://schemas.openxmlformats.org/officeDocument/2006/relationships/hyperlink" Target="mailto:Art...@list.ru" TargetMode="External"/><Relationship Id="rId94" Type="http://schemas.openxmlformats.org/officeDocument/2006/relationships/hyperlink" Target="mailto:ra-c...@yandex.ru" TargetMode="External"/><Relationship Id="rId95" Type="http://schemas.openxmlformats.org/officeDocument/2006/relationships/hyperlink" Target="mailto:liz...@inbox.ru" TargetMode="External"/><Relationship Id="rId96" Type="http://schemas.openxmlformats.org/officeDocument/2006/relationships/hyperlink" Target="mailto:Mar...@yandex.ru" TargetMode="External"/><Relationship Id="rId97" Type="http://schemas.openxmlformats.org/officeDocument/2006/relationships/hyperlink" Target="mailto:les...@mail.ru" TargetMode="External"/><Relationship Id="rId98" Type="http://schemas.openxmlformats.org/officeDocument/2006/relationships/hyperlink" Target="mailto:Och...@mail.ru" TargetMode="External"/><Relationship Id="rId99" Type="http://schemas.openxmlformats.org/officeDocument/2006/relationships/hyperlink" Target="mailto:La2...@mail.ru" TargetMode="External"/><Relationship Id="rId120" Type="http://schemas.openxmlformats.org/officeDocument/2006/relationships/hyperlink" Target="mailto:sol...@gmail.com" TargetMode="External"/><Relationship Id="rId121" Type="http://schemas.openxmlformats.org/officeDocument/2006/relationships/hyperlink" Target="mailto:Tos...@mail.ru" TargetMode="External"/><Relationship Id="rId122" Type="http://schemas.openxmlformats.org/officeDocument/2006/relationships/hyperlink" Target="mailto:pol...@rambler.ru" TargetMode="External"/><Relationship Id="rId123" Type="http://schemas.openxmlformats.org/officeDocument/2006/relationships/hyperlink" Target="mailto:isa...@mail.ru" TargetMode="External"/><Relationship Id="rId124" Type="http://schemas.openxmlformats.org/officeDocument/2006/relationships/hyperlink" Target="mailto:val...@yandex.ru" TargetMode="External"/><Relationship Id="rId125" Type="http://schemas.openxmlformats.org/officeDocument/2006/relationships/hyperlink" Target="mailto:Kov...@mail.ru" TargetMode="External"/><Relationship Id="rId126" Type="http://schemas.openxmlformats.org/officeDocument/2006/relationships/hyperlink" Target="mailto:Ter...@mail.ru" TargetMode="External"/><Relationship Id="rId127" Type="http://schemas.openxmlformats.org/officeDocument/2006/relationships/hyperlink" Target="mailto:efa...@mail.ru" TargetMode="External"/><Relationship Id="rId128" Type="http://schemas.openxmlformats.org/officeDocument/2006/relationships/hyperlink" Target="mailto:kat...@post.ru" TargetMode="External"/><Relationship Id="rId129" Type="http://schemas.openxmlformats.org/officeDocument/2006/relationships/hyperlink" Target="mailto:gre...@ya.ru" TargetMode="External"/><Relationship Id="rId160" Type="http://schemas.openxmlformats.org/officeDocument/2006/relationships/hyperlink" Target="mailto:Kov...@mail.ru" TargetMode="External"/><Relationship Id="rId161" Type="http://schemas.openxmlformats.org/officeDocument/2006/relationships/hyperlink" Target="mailto:Kov...@mail.ru" TargetMode="External"/><Relationship Id="rId162" Type="http://schemas.openxmlformats.org/officeDocument/2006/relationships/hyperlink" Target="mailto:Z26...@gmail.com" TargetMode="External"/><Relationship Id="rId20" Type="http://schemas.openxmlformats.org/officeDocument/2006/relationships/hyperlink" Target="mailto:gregorson@ya.ru" TargetMode="External"/><Relationship Id="rId21" Type="http://schemas.openxmlformats.org/officeDocument/2006/relationships/hyperlink" Target="mailto:jakksonn1@rambler.ru" TargetMode="External"/><Relationship Id="rId22" Type="http://schemas.openxmlformats.org/officeDocument/2006/relationships/hyperlink" Target="mailto:dkleshchevnikov@gmail.com" TargetMode="External"/><Relationship Id="rId23" Type="http://schemas.openxmlformats.org/officeDocument/2006/relationships/hyperlink" Target="mailto:Xyliganka2004@inbox.ru" TargetMode="External"/><Relationship Id="rId24" Type="http://schemas.openxmlformats.org/officeDocument/2006/relationships/hyperlink" Target="mailto:Kovalskyrv@mail.ru" TargetMode="External"/><Relationship Id="rId25" Type="http://schemas.openxmlformats.org/officeDocument/2006/relationships/hyperlink" Target="mailto:maria.boltalina@gmail.com" TargetMode="External"/><Relationship Id="rId26" Type="http://schemas.openxmlformats.org/officeDocument/2006/relationships/hyperlink" Target="mailto:maria.boltalina@gmail.com" TargetMode="External"/><Relationship Id="rId27" Type="http://schemas.openxmlformats.org/officeDocument/2006/relationships/hyperlink" Target="mailto:PetinaIV@yandex.ru" TargetMode="External"/><Relationship Id="rId28" Type="http://schemas.openxmlformats.org/officeDocument/2006/relationships/hyperlink" Target="mailto:irene_n@mail.ru" TargetMode="External"/><Relationship Id="rId29" Type="http://schemas.openxmlformats.org/officeDocument/2006/relationships/hyperlink" Target="mailto:Astarikova@bk.ru" TargetMode="External"/><Relationship Id="rId163" Type="http://schemas.openxmlformats.org/officeDocument/2006/relationships/hyperlink" Target="mailto:jyr...@gmail.com" TargetMode="External"/><Relationship Id="rId164" Type="http://schemas.openxmlformats.org/officeDocument/2006/relationships/hyperlink" Target="mailto:ano...@bk.ru" TargetMode="External"/><Relationship Id="rId165" Type="http://schemas.openxmlformats.org/officeDocument/2006/relationships/hyperlink" Target="mailto:m.a.d...@gmail.com" TargetMode="External"/><Relationship Id="rId166" Type="http://schemas.openxmlformats.org/officeDocument/2006/relationships/hyperlink" Target="mailto:Mna...@gmail.com" TargetMode="External"/><Relationship Id="rId167" Type="http://schemas.openxmlformats.org/officeDocument/2006/relationships/hyperlink" Target="mailto:gri...@yahoo.com" TargetMode="External"/><Relationship Id="rId168" Type="http://schemas.openxmlformats.org/officeDocument/2006/relationships/hyperlink" Target="mailto:mar...@mail.ru" TargetMode="External"/><Relationship Id="rId169" Type="http://schemas.openxmlformats.org/officeDocument/2006/relationships/hyperlink" Target="mailto:sao...@hotmail.ru" TargetMode="External"/><Relationship Id="rId60" Type="http://schemas.openxmlformats.org/officeDocument/2006/relationships/hyperlink" Target="mailto:Fat...@mail.ru" TargetMode="External"/><Relationship Id="rId61" Type="http://schemas.openxmlformats.org/officeDocument/2006/relationships/hyperlink" Target="mailto:sur...@yandex.ru" TargetMode="External"/><Relationship Id="rId62" Type="http://schemas.openxmlformats.org/officeDocument/2006/relationships/hyperlink" Target="mailto:Mar...@yandex.ru" TargetMode="External"/><Relationship Id="rId63" Type="http://schemas.openxmlformats.org/officeDocument/2006/relationships/hyperlink" Target="mailto:Bal...@gmail.com" TargetMode="External"/><Relationship Id="rId64" Type="http://schemas.openxmlformats.org/officeDocument/2006/relationships/hyperlink" Target="mailto:Mar...@yandex.ru" TargetMode="External"/><Relationship Id="rId65" Type="http://schemas.openxmlformats.org/officeDocument/2006/relationships/hyperlink" Target="mailto:ter...@list.ru" TargetMode="External"/><Relationship Id="rId66" Type="http://schemas.openxmlformats.org/officeDocument/2006/relationships/hyperlink" Target="mailto:sve...@yandex.ru" TargetMode="External"/><Relationship Id="rId67" Type="http://schemas.openxmlformats.org/officeDocument/2006/relationships/hyperlink" Target="mailto:Gut...@yandex.ru" TargetMode="External"/><Relationship Id="rId68" Type="http://schemas.openxmlformats.org/officeDocument/2006/relationships/hyperlink" Target="mailto:sma...@mail.ru" TargetMode="External"/><Relationship Id="rId69" Type="http://schemas.openxmlformats.org/officeDocument/2006/relationships/hyperlink" Target="mailto:ser...@rambler.ru" TargetMode="External"/><Relationship Id="rId130" Type="http://schemas.openxmlformats.org/officeDocument/2006/relationships/hyperlink" Target="mailto:nel...@mail.ru" TargetMode="External"/><Relationship Id="rId131" Type="http://schemas.openxmlformats.org/officeDocument/2006/relationships/hyperlink" Target="mailto:nel...@mail.ru" TargetMode="External"/><Relationship Id="rId132" Type="http://schemas.openxmlformats.org/officeDocument/2006/relationships/hyperlink" Target="mailto:and...@lorgus.net" TargetMode="External"/><Relationship Id="rId133" Type="http://schemas.openxmlformats.org/officeDocument/2006/relationships/hyperlink" Target="mailto:Art...@gmail.com" TargetMode="External"/><Relationship Id="rId134" Type="http://schemas.openxmlformats.org/officeDocument/2006/relationships/hyperlink" Target="mailto:par...@mail.ru" TargetMode="External"/><Relationship Id="rId135" Type="http://schemas.openxmlformats.org/officeDocument/2006/relationships/hyperlink" Target="mailto:Che...@mail.ru" TargetMode="External"/><Relationship Id="rId136" Type="http://schemas.openxmlformats.org/officeDocument/2006/relationships/hyperlink" Target="mailto:ing...@mail.ru" TargetMode="External"/><Relationship Id="rId137" Type="http://schemas.openxmlformats.org/officeDocument/2006/relationships/hyperlink" Target="mailto:kat...@korablik-fond.ru" TargetMode="External"/><Relationship Id="rId138" Type="http://schemas.openxmlformats.org/officeDocument/2006/relationships/hyperlink" Target="mailto:lub...@inbox.ru" TargetMode="External"/><Relationship Id="rId139" Type="http://schemas.openxmlformats.org/officeDocument/2006/relationships/hyperlink" Target="mailto:Ser...@rambler.ru" TargetMode="External"/><Relationship Id="rId170" Type="http://schemas.openxmlformats.org/officeDocument/2006/relationships/hyperlink" Target="mailto:vla...@mail.ru" TargetMode="External"/><Relationship Id="rId171" Type="http://schemas.openxmlformats.org/officeDocument/2006/relationships/hyperlink" Target="mailto:ant...@mail.ru" TargetMode="External"/><Relationship Id="rId172" Type="http://schemas.openxmlformats.org/officeDocument/2006/relationships/hyperlink" Target="mailto:Mar...@yandex.ru" TargetMode="External"/><Relationship Id="rId30" Type="http://schemas.openxmlformats.org/officeDocument/2006/relationships/hyperlink" Target="mailto:L.tyshkevich@yandex.ru" TargetMode="External"/><Relationship Id="rId31" Type="http://schemas.openxmlformats.org/officeDocument/2006/relationships/hyperlink" Target="mailto:Yuliavps@gmail.com" TargetMode="External"/><Relationship Id="rId32" Type="http://schemas.openxmlformats.org/officeDocument/2006/relationships/hyperlink" Target="mailto:Astarikova@bk.ru" TargetMode="External"/><Relationship Id="rId33" Type="http://schemas.openxmlformats.org/officeDocument/2006/relationships/hyperlink" Target="mailto:La2shko@mail.ru" TargetMode="External"/><Relationship Id="rId34" Type="http://schemas.openxmlformats.org/officeDocument/2006/relationships/hyperlink" Target="mailto:Gastikster@gmail.com" TargetMode="External"/><Relationship Id="rId35" Type="http://schemas.openxmlformats.org/officeDocument/2006/relationships/hyperlink" Target="mailto:Rostepash@yandex.ru" TargetMode="External"/><Relationship Id="rId36" Type="http://schemas.openxmlformats.org/officeDocument/2006/relationships/hyperlink" Target="mailto:Ok.bogdanova@gmail.com" TargetMode="External"/><Relationship Id="rId37" Type="http://schemas.openxmlformats.org/officeDocument/2006/relationships/hyperlink" Target="mailto:smas@mail.ru" TargetMode="External"/><Relationship Id="rId38" Type="http://schemas.openxmlformats.org/officeDocument/2006/relationships/hyperlink" Target="mailto:5075288@mail.ru" TargetMode="External"/><Relationship Id="rId39" Type="http://schemas.openxmlformats.org/officeDocument/2006/relationships/hyperlink" Target="mailto:alf2136502@gmail.com" TargetMode="External"/><Relationship Id="rId173" Type="http://schemas.openxmlformats.org/officeDocument/2006/relationships/hyperlink" Target="mailto:Mar...@yandex.ru" TargetMode="External"/><Relationship Id="rId70" Type="http://schemas.openxmlformats.org/officeDocument/2006/relationships/hyperlink" Target="mailto:din...@pochtamt.ru" TargetMode="External"/><Relationship Id="rId71" Type="http://schemas.openxmlformats.org/officeDocument/2006/relationships/hyperlink" Target="mailto:Tam...@yandex.ru" TargetMode="External"/><Relationship Id="rId72" Type="http://schemas.openxmlformats.org/officeDocument/2006/relationships/hyperlink" Target="mailto:Tamara-panich@yandex.ru" TargetMode="External"/><Relationship Id="rId73" Type="http://schemas.openxmlformats.org/officeDocument/2006/relationships/hyperlink" Target="mailto:Aza...@rambler.ru" TargetMode="External"/><Relationship Id="rId74" Type="http://schemas.openxmlformats.org/officeDocument/2006/relationships/hyperlink" Target="mailto:asi...@yandex.ru" TargetMode="External"/><Relationship Id="rId75" Type="http://schemas.openxmlformats.org/officeDocument/2006/relationships/hyperlink" Target="mailto:Aza...@rambler.ru" TargetMode="External"/><Relationship Id="rId76" Type="http://schemas.openxmlformats.org/officeDocument/2006/relationships/hyperlink" Target="mailto:yur...@list.ru" TargetMode="External"/><Relationship Id="rId77" Type="http://schemas.openxmlformats.org/officeDocument/2006/relationships/hyperlink" Target="mailto:Mar...@yandex.ru" TargetMode="External"/><Relationship Id="rId78" Type="http://schemas.openxmlformats.org/officeDocument/2006/relationships/hyperlink" Target="mailto:Mar...@yandex.ru" TargetMode="External"/><Relationship Id="rId79" Type="http://schemas.openxmlformats.org/officeDocument/2006/relationships/hyperlink" Target="mailto:res...@bk.ru" TargetMode="External"/><Relationship Id="rId1" Type="http://schemas.openxmlformats.org/officeDocument/2006/relationships/hyperlink" Target="mailto:m62@mail.ru" TargetMode="External"/><Relationship Id="rId2" Type="http://schemas.openxmlformats.org/officeDocument/2006/relationships/hyperlink" Target="mailto:golovchenko@sovfracht.ru" TargetMode="External"/><Relationship Id="rId3" Type="http://schemas.openxmlformats.org/officeDocument/2006/relationships/hyperlink" Target="mailto:Yusupov-06@mail.ru" TargetMode="External"/><Relationship Id="rId4" Type="http://schemas.openxmlformats.org/officeDocument/2006/relationships/hyperlink" Target="mailto:a.filatov@aport2000.ru" TargetMode="External"/><Relationship Id="rId100" Type="http://schemas.openxmlformats.org/officeDocument/2006/relationships/hyperlink" Target="mailto:La2...@mail.ru" TargetMode="External"/><Relationship Id="rId101" Type="http://schemas.openxmlformats.org/officeDocument/2006/relationships/hyperlink" Target="mailto:zpo...@mail.ru" TargetMode="External"/><Relationship Id="rId102" Type="http://schemas.openxmlformats.org/officeDocument/2006/relationships/hyperlink" Target="mailto:k.n.s...@mail.ru" TargetMode="External"/><Relationship Id="rId103" Type="http://schemas.openxmlformats.org/officeDocument/2006/relationships/hyperlink" Target="mailto:Kov...@mail.ru" TargetMode="External"/><Relationship Id="rId104" Type="http://schemas.openxmlformats.org/officeDocument/2006/relationships/hyperlink" Target="mailto:kri...@rambler.ru" TargetMode="External"/><Relationship Id="rId105" Type="http://schemas.openxmlformats.org/officeDocument/2006/relationships/hyperlink" Target="mailto:ann...@gmail.com" TargetMode="External"/><Relationship Id="rId106" Type="http://schemas.openxmlformats.org/officeDocument/2006/relationships/hyperlink" Target="mailto:a_kud...@mail.ru" TargetMode="External"/><Relationship Id="rId107" Type="http://schemas.openxmlformats.org/officeDocument/2006/relationships/hyperlink" Target="mailto:alo...@mail.ru" TargetMode="External"/><Relationship Id="rId108" Type="http://schemas.openxmlformats.org/officeDocument/2006/relationships/hyperlink" Target="mailto:alo...@mail.ru" TargetMode="External"/><Relationship Id="rId109" Type="http://schemas.openxmlformats.org/officeDocument/2006/relationships/hyperlink" Target="mailto:ksu...@list.ru" TargetMode="External"/><Relationship Id="rId5" Type="http://schemas.openxmlformats.org/officeDocument/2006/relationships/hyperlink" Target="mailto:Matsuk@sasco.ru" TargetMode="External"/><Relationship Id="rId6" Type="http://schemas.openxmlformats.org/officeDocument/2006/relationships/hyperlink" Target="mailto:grishankov@yandex.ru" TargetMode="External"/><Relationship Id="rId7" Type="http://schemas.openxmlformats.org/officeDocument/2006/relationships/hyperlink" Target="mailto:Juleonka@mail.ru" TargetMode="External"/><Relationship Id="rId8" Type="http://schemas.openxmlformats.org/officeDocument/2006/relationships/hyperlink" Target="mailto:sersilkin@rambler.ru" TargetMode="External"/><Relationship Id="rId9" Type="http://schemas.openxmlformats.org/officeDocument/2006/relationships/hyperlink" Target="mailto:5053049@mail.ru" TargetMode="External"/><Relationship Id="rId140" Type="http://schemas.openxmlformats.org/officeDocument/2006/relationships/hyperlink" Target="mailto:Khv...@mail.ru" TargetMode="External"/><Relationship Id="rId141" Type="http://schemas.openxmlformats.org/officeDocument/2006/relationships/hyperlink" Target="mailto:Lov...@ya.ru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Mia...@inbox.ru" TargetMode="External"/><Relationship Id="rId4" Type="http://schemas.openxmlformats.org/officeDocument/2006/relationships/hyperlink" Target="mailto:Nsh...@gmail.com" TargetMode="External"/><Relationship Id="rId5" Type="http://schemas.openxmlformats.org/officeDocument/2006/relationships/hyperlink" Target="mailto:ext...@ya.ru" TargetMode="External"/><Relationship Id="rId6" Type="http://schemas.openxmlformats.org/officeDocument/2006/relationships/hyperlink" Target="mailto:nat...@mail.ru" TargetMode="External"/><Relationship Id="rId7" Type="http://schemas.openxmlformats.org/officeDocument/2006/relationships/hyperlink" Target="mailto:Che...@mail.ru" TargetMode="External"/><Relationship Id="rId8" Type="http://schemas.openxmlformats.org/officeDocument/2006/relationships/hyperlink" Target="mailto:vki...@yandex.ru" TargetMode="External"/><Relationship Id="rId9" Type="http://schemas.openxmlformats.org/officeDocument/2006/relationships/hyperlink" Target="mailto:mos...@mail.ru" TargetMode="External"/><Relationship Id="rId10" Type="http://schemas.openxmlformats.org/officeDocument/2006/relationships/hyperlink" Target="mailto:mos...@mail.ru" TargetMode="External"/><Relationship Id="rId1" Type="http://schemas.openxmlformats.org/officeDocument/2006/relationships/hyperlink" Target="mailto:nal...@gmail.com" TargetMode="External"/><Relationship Id="rId2" Type="http://schemas.openxmlformats.org/officeDocument/2006/relationships/hyperlink" Target="mailto:vor...@yandex.ru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mikandr@hotmail.com" TargetMode="External"/><Relationship Id="rId2" Type="http://schemas.openxmlformats.org/officeDocument/2006/relationships/hyperlink" Target="mailto:Maratmarat19821122@gmail.com" TargetMode="External"/><Relationship Id="rId3" Type="http://schemas.openxmlformats.org/officeDocument/2006/relationships/hyperlink" Target="mailto:Maratmarat19821122@gmail.com" TargetMode="External"/><Relationship Id="rId4" Type="http://schemas.openxmlformats.org/officeDocument/2006/relationships/hyperlink" Target="mailto:lushkov77@gmail.com" TargetMode="External"/><Relationship Id="rId5" Type="http://schemas.openxmlformats.org/officeDocument/2006/relationships/hyperlink" Target="mailto:Diamondivian@gmail.com" TargetMode="External"/><Relationship Id="rId6" Type="http://schemas.openxmlformats.org/officeDocument/2006/relationships/hyperlink" Target="mailto:vioki@mail.ru" TargetMode="External"/><Relationship Id="rId7" Type="http://schemas.openxmlformats.org/officeDocument/2006/relationships/hyperlink" Target="mailto:sovetnikova@sovfracht.ru" TargetMode="External"/><Relationship Id="rId8" Type="http://schemas.openxmlformats.org/officeDocument/2006/relationships/hyperlink" Target="mailto:dedov@sovfracht.ru" TargetMode="External"/><Relationship Id="rId9" Type="http://schemas.openxmlformats.org/officeDocument/2006/relationships/hyperlink" Target="mailto:nma@fdbi.ru" TargetMode="External"/><Relationship Id="rId10" Type="http://schemas.openxmlformats.org/officeDocument/2006/relationships/hyperlink" Target="mailto:Ekatherina1@mail.ru" TargetMode="External"/><Relationship Id="rId11" Type="http://schemas.openxmlformats.org/officeDocument/2006/relationships/hyperlink" Target="mailto:vorgue8@rambler.ru" TargetMode="External"/><Relationship Id="rId12" Type="http://schemas.openxmlformats.org/officeDocument/2006/relationships/hyperlink" Target="mailto:gr_vlad@mail.ru" TargetMode="External"/><Relationship Id="rId13" Type="http://schemas.openxmlformats.org/officeDocument/2006/relationships/hyperlink" Target="mailto:zakharovie@railtranssystems.com" TargetMode="External"/><Relationship Id="rId14" Type="http://schemas.openxmlformats.org/officeDocument/2006/relationships/hyperlink" Target="mailto:sg@kaplya.com" TargetMode="External"/><Relationship Id="rId15" Type="http://schemas.openxmlformats.org/officeDocument/2006/relationships/hyperlink" Target="mailto:iliyuyta@sovfracht.ru" TargetMode="External"/><Relationship Id="rId16" Type="http://schemas.openxmlformats.org/officeDocument/2006/relationships/hyperlink" Target="mailto:voronin@sovfracht.ru" TargetMode="External"/><Relationship Id="rId17" Type="http://schemas.openxmlformats.org/officeDocument/2006/relationships/hyperlink" Target="mailto:moiseeva@inter-logistics.ru" TargetMode="External"/><Relationship Id="rId18" Type="http://schemas.openxmlformats.org/officeDocument/2006/relationships/hyperlink" Target="mailto:natalymir@yandex.ru" TargetMode="External"/><Relationship Id="rId19" Type="http://schemas.openxmlformats.org/officeDocument/2006/relationships/hyperlink" Target="mailto:katya.rakhmanova.81@mail.ru" TargetMode="External"/><Relationship Id="rId30" Type="http://schemas.openxmlformats.org/officeDocument/2006/relationships/hyperlink" Target="mailto:Savelyev@mhs.ru" TargetMode="External"/><Relationship Id="rId31" Type="http://schemas.openxmlformats.org/officeDocument/2006/relationships/hyperlink" Target="mailto:Ok1906@yandex.ru" TargetMode="External"/><Relationship Id="rId32" Type="http://schemas.openxmlformats.org/officeDocument/2006/relationships/hyperlink" Target="mailto:kirkora.irina@gmail.com" TargetMode="External"/><Relationship Id="rId33" Type="http://schemas.openxmlformats.org/officeDocument/2006/relationships/hyperlink" Target="mailto:Podtynnikov@sovfracht.ru" TargetMode="External"/><Relationship Id="rId34" Type="http://schemas.openxmlformats.org/officeDocument/2006/relationships/hyperlink" Target="mailto:minsiz@mail.ru" TargetMode="External"/><Relationship Id="rId35" Type="http://schemas.openxmlformats.org/officeDocument/2006/relationships/hyperlink" Target="mailto:fomina@sovfracht.ru" TargetMode="External"/><Relationship Id="rId36" Type="http://schemas.openxmlformats.org/officeDocument/2006/relationships/hyperlink" Target="mailto:cmk@sovfracht.ru" TargetMode="External"/><Relationship Id="rId37" Type="http://schemas.openxmlformats.org/officeDocument/2006/relationships/hyperlink" Target="mailto:Popovaen1956@yandex.ru" TargetMode="External"/><Relationship Id="rId38" Type="http://schemas.openxmlformats.org/officeDocument/2006/relationships/hyperlink" Target="mailto:lendova@yandex.ru" TargetMode="External"/><Relationship Id="rId39" Type="http://schemas.openxmlformats.org/officeDocument/2006/relationships/hyperlink" Target="mailto:nekta2006@yandex.ru" TargetMode="External"/><Relationship Id="rId50" Type="http://schemas.openxmlformats.org/officeDocument/2006/relationships/hyperlink" Target="mailto:m62@mail.ru" TargetMode="External"/><Relationship Id="rId51" Type="http://schemas.openxmlformats.org/officeDocument/2006/relationships/hyperlink" Target="mailto:golovchenko@sovfracht.ru" TargetMode="External"/><Relationship Id="rId52" Type="http://schemas.openxmlformats.org/officeDocument/2006/relationships/hyperlink" Target="mailto:Yusupov-06@mail.ru" TargetMode="External"/><Relationship Id="rId53" Type="http://schemas.openxmlformats.org/officeDocument/2006/relationships/hyperlink" Target="mailto:a.filatov@aport2000.ru" TargetMode="External"/><Relationship Id="rId54" Type="http://schemas.openxmlformats.org/officeDocument/2006/relationships/hyperlink" Target="mailto:Matsuk@sasco.ru" TargetMode="External"/><Relationship Id="rId55" Type="http://schemas.openxmlformats.org/officeDocument/2006/relationships/hyperlink" Target="mailto:grishankov@yandex.ru" TargetMode="External"/><Relationship Id="rId56" Type="http://schemas.openxmlformats.org/officeDocument/2006/relationships/hyperlink" Target="mailto:Juleonka@mail.ru" TargetMode="External"/><Relationship Id="rId57" Type="http://schemas.openxmlformats.org/officeDocument/2006/relationships/hyperlink" Target="mailto:sersilkin@rambler.ru" TargetMode="External"/><Relationship Id="rId58" Type="http://schemas.openxmlformats.org/officeDocument/2006/relationships/hyperlink" Target="mailto:5053049@mail.ru" TargetMode="External"/><Relationship Id="rId59" Type="http://schemas.openxmlformats.org/officeDocument/2006/relationships/hyperlink" Target="mailto:sersilkin@rambler.ru" TargetMode="External"/><Relationship Id="rId70" Type="http://schemas.openxmlformats.org/officeDocument/2006/relationships/hyperlink" Target="mailto:jakksonn1@rambler.ru" TargetMode="External"/><Relationship Id="rId71" Type="http://schemas.openxmlformats.org/officeDocument/2006/relationships/hyperlink" Target="mailto:dkleshchevnikov@gmail.com" TargetMode="External"/><Relationship Id="rId72" Type="http://schemas.openxmlformats.org/officeDocument/2006/relationships/hyperlink" Target="mailto:Xyliganka2004@inbox.ru" TargetMode="External"/><Relationship Id="rId73" Type="http://schemas.openxmlformats.org/officeDocument/2006/relationships/hyperlink" Target="mailto:Kovalskyrv@mail.ru" TargetMode="External"/><Relationship Id="rId74" Type="http://schemas.openxmlformats.org/officeDocument/2006/relationships/hyperlink" Target="mailto:maria.boltalina@gmail.com" TargetMode="External"/><Relationship Id="rId75" Type="http://schemas.openxmlformats.org/officeDocument/2006/relationships/hyperlink" Target="mailto:maria.boltalina@gmail.com" TargetMode="External"/><Relationship Id="rId76" Type="http://schemas.openxmlformats.org/officeDocument/2006/relationships/hyperlink" Target="mailto:PetinaIV@yandex.ru" TargetMode="External"/><Relationship Id="rId77" Type="http://schemas.openxmlformats.org/officeDocument/2006/relationships/hyperlink" Target="mailto:irene_n@mail.ru" TargetMode="External"/><Relationship Id="rId78" Type="http://schemas.openxmlformats.org/officeDocument/2006/relationships/hyperlink" Target="mailto:Astarikova@bk.ru" TargetMode="External"/><Relationship Id="rId79" Type="http://schemas.openxmlformats.org/officeDocument/2006/relationships/hyperlink" Target="mailto:L.tyshkevich@yandex.ru" TargetMode="External"/><Relationship Id="rId20" Type="http://schemas.openxmlformats.org/officeDocument/2006/relationships/hyperlink" Target="mailto:nastyalovesyou@gmail.com" TargetMode="External"/><Relationship Id="rId21" Type="http://schemas.openxmlformats.org/officeDocument/2006/relationships/hyperlink" Target="mailto:n_talanova@inbox.ru" TargetMode="External"/><Relationship Id="rId22" Type="http://schemas.openxmlformats.org/officeDocument/2006/relationships/hyperlink" Target="mailto:notary@mhs.ru" TargetMode="External"/><Relationship Id="rId23" Type="http://schemas.openxmlformats.org/officeDocument/2006/relationships/hyperlink" Target="mailto:sya06@mail.ru" TargetMode="External"/><Relationship Id="rId24" Type="http://schemas.openxmlformats.org/officeDocument/2006/relationships/hyperlink" Target="mailto:vintage77@mail.ru" TargetMode="External"/><Relationship Id="rId25" Type="http://schemas.openxmlformats.org/officeDocument/2006/relationships/hyperlink" Target="mailto:maxim.blank89@gmail.com" TargetMode="External"/><Relationship Id="rId26" Type="http://schemas.openxmlformats.org/officeDocument/2006/relationships/hyperlink" Target="mailto:putilina@sovfracht.ru" TargetMode="External"/><Relationship Id="rId27" Type="http://schemas.openxmlformats.org/officeDocument/2006/relationships/hyperlink" Target="mailto:kupfer@sovfracht.ru" TargetMode="External"/><Relationship Id="rId28" Type="http://schemas.openxmlformats.org/officeDocument/2006/relationships/hyperlink" Target="mailto:kupfer@sovfracht.ru" TargetMode="External"/><Relationship Id="rId29" Type="http://schemas.openxmlformats.org/officeDocument/2006/relationships/hyperlink" Target="mailto:79_spec@mail.ru" TargetMode="External"/><Relationship Id="rId40" Type="http://schemas.openxmlformats.org/officeDocument/2006/relationships/hyperlink" Target="mailto:nelliden80@mail.ru" TargetMode="External"/><Relationship Id="rId41" Type="http://schemas.openxmlformats.org/officeDocument/2006/relationships/hyperlink" Target="mailto:bnv73@rambler.ru" TargetMode="External"/><Relationship Id="rId42" Type="http://schemas.openxmlformats.org/officeDocument/2006/relationships/hyperlink" Target="mailto:111163bmv@gmail.com" TargetMode="External"/><Relationship Id="rId43" Type="http://schemas.openxmlformats.org/officeDocument/2006/relationships/hyperlink" Target="mailto:aisurin@yandex.ru" TargetMode="External"/><Relationship Id="rId44" Type="http://schemas.openxmlformats.org/officeDocument/2006/relationships/hyperlink" Target="mailto:rlb2002@mail.ru" TargetMode="External"/><Relationship Id="rId45" Type="http://schemas.openxmlformats.org/officeDocument/2006/relationships/hyperlink" Target="mailto:karen.ok@rambler.ru" TargetMode="External"/><Relationship Id="rId46" Type="http://schemas.openxmlformats.org/officeDocument/2006/relationships/hyperlink" Target="mailto:yury.zorin@gmail.com" TargetMode="External"/><Relationship Id="rId47" Type="http://schemas.openxmlformats.org/officeDocument/2006/relationships/hyperlink" Target="mailto:diev@sovfracht.ru" TargetMode="External"/><Relationship Id="rId48" Type="http://schemas.openxmlformats.org/officeDocument/2006/relationships/hyperlink" Target="mailto:diev@sovfracht.ru" TargetMode="External"/><Relationship Id="rId49" Type="http://schemas.openxmlformats.org/officeDocument/2006/relationships/hyperlink" Target="mailto:alexey.a.konkov@gmail.com" TargetMode="External"/><Relationship Id="rId60" Type="http://schemas.openxmlformats.org/officeDocument/2006/relationships/hyperlink" Target="mailto:k.n.s84@mail.ru" TargetMode="External"/><Relationship Id="rId61" Type="http://schemas.openxmlformats.org/officeDocument/2006/relationships/hyperlink" Target="mailto:smas@mail.ru" TargetMode="External"/><Relationship Id="rId62" Type="http://schemas.openxmlformats.org/officeDocument/2006/relationships/hyperlink" Target="mailto:l.tyshkevich@yandex.ru" TargetMode="External"/><Relationship Id="rId63" Type="http://schemas.openxmlformats.org/officeDocument/2006/relationships/hyperlink" Target="mailto:smas@mail.ru" TargetMode="External"/><Relationship Id="rId64" Type="http://schemas.openxmlformats.org/officeDocument/2006/relationships/hyperlink" Target="mailto:park1967@mail.ru" TargetMode="External"/><Relationship Id="rId65" Type="http://schemas.openxmlformats.org/officeDocument/2006/relationships/hyperlink" Target="mailto:marina.guister@gmail.com" TargetMode="External"/><Relationship Id="rId66" Type="http://schemas.openxmlformats.org/officeDocument/2006/relationships/hyperlink" Target="mailto:zaev@mail.ru" TargetMode="External"/><Relationship Id="rId67" Type="http://schemas.openxmlformats.org/officeDocument/2006/relationships/hyperlink" Target="mailto:Katucca@rambler.ru" TargetMode="External"/><Relationship Id="rId68" Type="http://schemas.openxmlformats.org/officeDocument/2006/relationships/hyperlink" Target="mailto:5053049@mail.ru" TargetMode="External"/><Relationship Id="rId69" Type="http://schemas.openxmlformats.org/officeDocument/2006/relationships/hyperlink" Target="mailto:gregorson@ya.ru" TargetMode="External"/><Relationship Id="rId80" Type="http://schemas.openxmlformats.org/officeDocument/2006/relationships/hyperlink" Target="mailto:Yuliavps@gmail.com" TargetMode="External"/><Relationship Id="rId81" Type="http://schemas.openxmlformats.org/officeDocument/2006/relationships/hyperlink" Target="mailto:Astarikova@bk.ru" TargetMode="External"/><Relationship Id="rId82" Type="http://schemas.openxmlformats.org/officeDocument/2006/relationships/hyperlink" Target="mailto:La2shko@mail.ru" TargetMode="External"/><Relationship Id="rId83" Type="http://schemas.openxmlformats.org/officeDocument/2006/relationships/hyperlink" Target="mailto:Gastikster@gmail.com" TargetMode="External"/><Relationship Id="rId84" Type="http://schemas.openxmlformats.org/officeDocument/2006/relationships/hyperlink" Target="mailto:Rostepash@yandex.ru" TargetMode="External"/><Relationship Id="rId85" Type="http://schemas.openxmlformats.org/officeDocument/2006/relationships/hyperlink" Target="mailto:Ok.bogdanova@gmail.com" TargetMode="External"/><Relationship Id="rId86" Type="http://schemas.openxmlformats.org/officeDocument/2006/relationships/hyperlink" Target="mailto:smas@mail.ru" TargetMode="External"/><Relationship Id="rId87" Type="http://schemas.openxmlformats.org/officeDocument/2006/relationships/hyperlink" Target="mailto:5075288@mail.ru" TargetMode="External"/><Relationship Id="rId88" Type="http://schemas.openxmlformats.org/officeDocument/2006/relationships/hyperlink" Target="mailto:alf2136502@gmail.com" TargetMode="External"/><Relationship Id="rId89" Type="http://schemas.openxmlformats.org/officeDocument/2006/relationships/hyperlink" Target="mailto:alf2136502@g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a-t-s@nxt.ru" TargetMode="External"/><Relationship Id="rId4" Type="http://schemas.openxmlformats.org/officeDocument/2006/relationships/hyperlink" Target="mailto:a-t-s@nxt.ru" TargetMode="External"/><Relationship Id="rId5" Type="http://schemas.openxmlformats.org/officeDocument/2006/relationships/hyperlink" Target="mailto:a-t-s@nxt.ru" TargetMode="External"/><Relationship Id="rId6" Type="http://schemas.openxmlformats.org/officeDocument/2006/relationships/hyperlink" Target="mailto:a-t-s@nxt.ru" TargetMode="External"/><Relationship Id="rId1" Type="http://schemas.openxmlformats.org/officeDocument/2006/relationships/hyperlink" Target="mailto:a-t-s@nxt.ru" TargetMode="External"/><Relationship Id="rId2" Type="http://schemas.openxmlformats.org/officeDocument/2006/relationships/hyperlink" Target="mailto:a-t-s@nxt.ru" TargetMode="External"/></Relationships>
</file>

<file path=xl/worksheets/_rels/sheet6.xml.rels><?xml version="1.0" encoding="UTF-8" standalone="yes"?>
<Relationships xmlns="http://schemas.openxmlformats.org/package/2006/relationships"><Relationship Id="rId11" Type="http://schemas.openxmlformats.org/officeDocument/2006/relationships/hyperlink" Target="mailto:kuzya@list.ru" TargetMode="External"/><Relationship Id="rId12" Type="http://schemas.openxmlformats.org/officeDocument/2006/relationships/hyperlink" Target="mailto:kuzya@list.ru" TargetMode="External"/><Relationship Id="rId13" Type="http://schemas.openxmlformats.org/officeDocument/2006/relationships/hyperlink" Target="mailto:kuzya@list.ru" TargetMode="External"/><Relationship Id="rId1" Type="http://schemas.openxmlformats.org/officeDocument/2006/relationships/hyperlink" Target="mailto:kuzya@list.ru" TargetMode="External"/><Relationship Id="rId2" Type="http://schemas.openxmlformats.org/officeDocument/2006/relationships/hyperlink" Target="mailto:kuzya@list.ru" TargetMode="External"/><Relationship Id="rId3" Type="http://schemas.openxmlformats.org/officeDocument/2006/relationships/hyperlink" Target="mailto:kuzya@list.ru" TargetMode="External"/><Relationship Id="rId4" Type="http://schemas.openxmlformats.org/officeDocument/2006/relationships/hyperlink" Target="mailto:kuzya@list.ru" TargetMode="External"/><Relationship Id="rId5" Type="http://schemas.openxmlformats.org/officeDocument/2006/relationships/hyperlink" Target="mailto:kuzya@list.ru" TargetMode="External"/><Relationship Id="rId6" Type="http://schemas.openxmlformats.org/officeDocument/2006/relationships/hyperlink" Target="mailto:kuzya@list.ru" TargetMode="External"/><Relationship Id="rId7" Type="http://schemas.openxmlformats.org/officeDocument/2006/relationships/hyperlink" Target="mailto:kuzya@list.ru" TargetMode="External"/><Relationship Id="rId8" Type="http://schemas.openxmlformats.org/officeDocument/2006/relationships/hyperlink" Target="mailto:kuzya@list.ru" TargetMode="External"/><Relationship Id="rId9" Type="http://schemas.openxmlformats.org/officeDocument/2006/relationships/hyperlink" Target="mailto:kuzya@list.ru" TargetMode="External"/><Relationship Id="rId10" Type="http://schemas.openxmlformats.org/officeDocument/2006/relationships/hyperlink" Target="mailto:kuzya@list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abSelected="1" workbookViewId="0">
      <pane xSplit="3" ySplit="9" topLeftCell="D21" activePane="bottomRight" state="frozen"/>
      <selection pane="topRight" activeCell="E1" sqref="E1"/>
      <selection pane="bottomLeft" activeCell="A10" sqref="A10"/>
      <selection pane="bottomRight" activeCell="C48" sqref="C48"/>
    </sheetView>
  </sheetViews>
  <sheetFormatPr baseColWidth="10" defaultColWidth="8.83203125" defaultRowHeight="13" x14ac:dyDescent="0"/>
  <cols>
    <col min="1" max="1" width="21.33203125" style="39" customWidth="1"/>
    <col min="2" max="2" width="41.83203125" style="39" customWidth="1"/>
    <col min="3" max="3" width="118.83203125" style="39" customWidth="1"/>
    <col min="4" max="16384" width="8.83203125" style="39"/>
  </cols>
  <sheetData>
    <row r="1" spans="1:3">
      <c r="A1" s="51"/>
      <c r="B1" s="51"/>
      <c r="C1" s="51"/>
    </row>
    <row r="2" spans="1:3" ht="15">
      <c r="A2" s="74" t="s">
        <v>356</v>
      </c>
      <c r="B2" s="74"/>
      <c r="C2" s="74"/>
    </row>
    <row r="3" spans="1:3" ht="17">
      <c r="A3" s="7"/>
      <c r="B3" s="7"/>
      <c r="C3" s="7"/>
    </row>
    <row r="4" spans="1:3">
      <c r="A4" s="75" t="s">
        <v>362</v>
      </c>
      <c r="B4" s="76"/>
      <c r="C4" s="52">
        <f>'Поступления PayPal'!C4+'Поступления Robokassa'!C4+'Поступления Mixplat'!C4+'Поступления МКБ'!C4+'Поступления ВТБ 24'!C4</f>
        <v>1443692.4579999999</v>
      </c>
    </row>
    <row r="5" spans="1:3">
      <c r="A5" s="53"/>
      <c r="B5" s="54"/>
      <c r="C5" s="55"/>
    </row>
    <row r="6" spans="1:3">
      <c r="A6" s="56" t="s">
        <v>363</v>
      </c>
      <c r="B6" s="57"/>
      <c r="C6" s="52">
        <f>C8+C32</f>
        <v>2695795</v>
      </c>
    </row>
    <row r="7" spans="1:3" s="40" customFormat="1" ht="17">
      <c r="A7" s="77" t="s">
        <v>367</v>
      </c>
      <c r="B7" s="77"/>
      <c r="C7" s="77"/>
    </row>
    <row r="8" spans="1:3">
      <c r="A8" s="58" t="s">
        <v>348</v>
      </c>
      <c r="B8" s="59"/>
      <c r="C8" s="52">
        <f>C9+C19+C22+C28+C31</f>
        <v>1796451</v>
      </c>
    </row>
    <row r="9" spans="1:3">
      <c r="A9" s="70" t="s">
        <v>349</v>
      </c>
      <c r="B9" s="71"/>
      <c r="C9" s="65">
        <f>SUM(A10:B18)</f>
        <v>672430</v>
      </c>
    </row>
    <row r="10" spans="1:3">
      <c r="A10" s="72">
        <v>12000</v>
      </c>
      <c r="B10" s="73"/>
      <c r="C10" s="36" t="s">
        <v>368</v>
      </c>
    </row>
    <row r="11" spans="1:3">
      <c r="A11" s="72">
        <v>12000</v>
      </c>
      <c r="B11" s="73"/>
      <c r="C11" s="36" t="s">
        <v>347</v>
      </c>
    </row>
    <row r="12" spans="1:3">
      <c r="A12" s="72">
        <v>21000</v>
      </c>
      <c r="B12" s="73"/>
      <c r="C12" s="36" t="s">
        <v>352</v>
      </c>
    </row>
    <row r="13" spans="1:3">
      <c r="A13" s="72">
        <v>21000</v>
      </c>
      <c r="B13" s="73"/>
      <c r="C13" s="36" t="s">
        <v>124</v>
      </c>
    </row>
    <row r="14" spans="1:3">
      <c r="A14" s="72">
        <v>29990</v>
      </c>
      <c r="B14" s="73"/>
      <c r="C14" s="36" t="s">
        <v>112</v>
      </c>
    </row>
    <row r="15" spans="1:3">
      <c r="A15" s="72">
        <v>29990</v>
      </c>
      <c r="B15" s="73"/>
      <c r="C15" s="36" t="s">
        <v>370</v>
      </c>
    </row>
    <row r="16" spans="1:3">
      <c r="A16" s="72">
        <v>99450</v>
      </c>
      <c r="B16" s="73"/>
      <c r="C16" s="36" t="s">
        <v>317</v>
      </c>
    </row>
    <row r="17" spans="1:3">
      <c r="A17" s="72">
        <v>183000</v>
      </c>
      <c r="B17" s="73"/>
      <c r="C17" s="36" t="s">
        <v>22</v>
      </c>
    </row>
    <row r="18" spans="1:3">
      <c r="A18" s="72">
        <v>264000</v>
      </c>
      <c r="B18" s="73"/>
      <c r="C18" s="36" t="s">
        <v>369</v>
      </c>
    </row>
    <row r="19" spans="1:3">
      <c r="A19" s="70" t="s">
        <v>350</v>
      </c>
      <c r="B19" s="71"/>
      <c r="C19" s="65">
        <f>SUM(A20:B21)</f>
        <v>233200</v>
      </c>
    </row>
    <row r="20" spans="1:3">
      <c r="A20" s="72">
        <v>46000</v>
      </c>
      <c r="B20" s="73"/>
      <c r="C20" s="36" t="s">
        <v>374</v>
      </c>
    </row>
    <row r="21" spans="1:3">
      <c r="A21" s="72">
        <v>187200</v>
      </c>
      <c r="B21" s="73"/>
      <c r="C21" s="66" t="s">
        <v>124</v>
      </c>
    </row>
    <row r="22" spans="1:3">
      <c r="A22" s="70" t="s">
        <v>351</v>
      </c>
      <c r="B22" s="71"/>
      <c r="C22" s="65">
        <f>SUM(A23:B27)</f>
        <v>170032</v>
      </c>
    </row>
    <row r="23" spans="1:3">
      <c r="A23" s="72">
        <v>24700</v>
      </c>
      <c r="B23" s="73"/>
      <c r="C23" s="36" t="s">
        <v>317</v>
      </c>
    </row>
    <row r="24" spans="1:3">
      <c r="A24" s="72">
        <v>26845</v>
      </c>
      <c r="B24" s="73"/>
      <c r="C24" s="36" t="s">
        <v>297</v>
      </c>
    </row>
    <row r="25" spans="1:3">
      <c r="A25" s="72">
        <v>27558</v>
      </c>
      <c r="B25" s="73"/>
      <c r="C25" s="36" t="s">
        <v>372</v>
      </c>
    </row>
    <row r="26" spans="1:3">
      <c r="A26" s="72">
        <v>41956</v>
      </c>
      <c r="B26" s="73"/>
      <c r="C26" s="36" t="s">
        <v>373</v>
      </c>
    </row>
    <row r="27" spans="1:3">
      <c r="A27" s="72">
        <v>48973</v>
      </c>
      <c r="B27" s="73"/>
      <c r="C27" s="36" t="s">
        <v>118</v>
      </c>
    </row>
    <row r="28" spans="1:3">
      <c r="A28" s="70" t="s">
        <v>371</v>
      </c>
      <c r="B28" s="71"/>
      <c r="C28" s="65">
        <f>A29+A30</f>
        <v>28400</v>
      </c>
    </row>
    <row r="29" spans="1:3">
      <c r="A29" s="72">
        <v>1400</v>
      </c>
      <c r="B29" s="73"/>
      <c r="C29" s="67" t="s">
        <v>372</v>
      </c>
    </row>
    <row r="30" spans="1:3">
      <c r="A30" s="72">
        <v>27000</v>
      </c>
      <c r="B30" s="73"/>
      <c r="C30" s="67" t="s">
        <v>317</v>
      </c>
    </row>
    <row r="31" spans="1:3">
      <c r="A31" s="70" t="s">
        <v>376</v>
      </c>
      <c r="B31" s="71"/>
      <c r="C31" s="65">
        <v>692389</v>
      </c>
    </row>
    <row r="32" spans="1:3">
      <c r="A32" s="61" t="s">
        <v>353</v>
      </c>
      <c r="B32" s="59"/>
      <c r="C32" s="52">
        <f>SUM(A33:B40)</f>
        <v>899344</v>
      </c>
    </row>
    <row r="33" spans="1:3">
      <c r="A33" s="68">
        <v>359465</v>
      </c>
      <c r="B33" s="69"/>
      <c r="C33" s="62" t="s">
        <v>1</v>
      </c>
    </row>
    <row r="34" spans="1:3">
      <c r="A34" s="68">
        <v>217839</v>
      </c>
      <c r="B34" s="69"/>
      <c r="C34" s="62" t="s">
        <v>2</v>
      </c>
    </row>
    <row r="35" spans="1:3">
      <c r="A35" s="68">
        <v>156890</v>
      </c>
      <c r="B35" s="69"/>
      <c r="C35" s="60" t="s">
        <v>3</v>
      </c>
    </row>
    <row r="36" spans="1:3">
      <c r="A36" s="68">
        <v>60000</v>
      </c>
      <c r="B36" s="69"/>
      <c r="C36" s="62" t="s">
        <v>365</v>
      </c>
    </row>
    <row r="37" spans="1:3">
      <c r="A37" s="68">
        <v>20159</v>
      </c>
      <c r="B37" s="69"/>
      <c r="C37" s="60" t="s">
        <v>354</v>
      </c>
    </row>
    <row r="38" spans="1:3">
      <c r="A38" s="68">
        <v>18903</v>
      </c>
      <c r="B38" s="69"/>
      <c r="C38" s="62" t="s">
        <v>366</v>
      </c>
    </row>
    <row r="39" spans="1:3">
      <c r="A39" s="68">
        <v>42280</v>
      </c>
      <c r="B39" s="69"/>
      <c r="C39" s="62" t="s">
        <v>364</v>
      </c>
    </row>
    <row r="40" spans="1:3">
      <c r="A40" s="68">
        <f>4875+18933</f>
        <v>23808</v>
      </c>
      <c r="B40" s="69"/>
      <c r="C40" s="63" t="s">
        <v>355</v>
      </c>
    </row>
  </sheetData>
  <mergeCells count="34">
    <mergeCell ref="A18:B18"/>
    <mergeCell ref="A17:B17"/>
    <mergeCell ref="A14:B14"/>
    <mergeCell ref="A15:B15"/>
    <mergeCell ref="A12:B12"/>
    <mergeCell ref="A13:B13"/>
    <mergeCell ref="A16:B16"/>
    <mergeCell ref="A2:C2"/>
    <mergeCell ref="A4:B4"/>
    <mergeCell ref="A7:C7"/>
    <mergeCell ref="A9:B9"/>
    <mergeCell ref="A11:B11"/>
    <mergeCell ref="A10:B10"/>
    <mergeCell ref="A19:B19"/>
    <mergeCell ref="A20:B20"/>
    <mergeCell ref="A21:B21"/>
    <mergeCell ref="A22:B22"/>
    <mergeCell ref="A27:B27"/>
    <mergeCell ref="A23:B23"/>
    <mergeCell ref="A24:B24"/>
    <mergeCell ref="A25:B25"/>
    <mergeCell ref="A26:B26"/>
    <mergeCell ref="A37:B37"/>
    <mergeCell ref="A39:B39"/>
    <mergeCell ref="A40:B40"/>
    <mergeCell ref="A28:B28"/>
    <mergeCell ref="A30:B30"/>
    <mergeCell ref="A33:B33"/>
    <mergeCell ref="A34:B34"/>
    <mergeCell ref="A35:B35"/>
    <mergeCell ref="A36:B36"/>
    <mergeCell ref="A38:B38"/>
    <mergeCell ref="A29:B29"/>
    <mergeCell ref="A31:B3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02"/>
  <sheetViews>
    <sheetView workbookViewId="0">
      <pane xSplit="8" ySplit="16" topLeftCell="I17" activePane="bottomRight" state="frozen"/>
      <selection pane="topRight" activeCell="G1" sqref="G1"/>
      <selection pane="bottomLeft" activeCell="A8" sqref="A8"/>
      <selection pane="bottomRight" activeCell="A2" sqref="A2:H2"/>
    </sheetView>
  </sheetViews>
  <sheetFormatPr baseColWidth="10" defaultColWidth="9.1640625" defaultRowHeight="12" x14ac:dyDescent="0"/>
  <cols>
    <col min="1" max="1" width="9.1640625" style="6"/>
    <col min="2" max="2" width="11.83203125" style="13" customWidth="1"/>
    <col min="3" max="3" width="19" style="14" bestFit="1" customWidth="1"/>
    <col min="4" max="5" width="21.6640625" style="14" customWidth="1"/>
    <col min="6" max="6" width="25.83203125" style="30" bestFit="1" customWidth="1"/>
    <col min="7" max="7" width="40.5" style="15" bestFit="1" customWidth="1"/>
    <col min="8" max="8" width="30.1640625" style="5" customWidth="1"/>
    <col min="9" max="9" width="50" style="6" customWidth="1"/>
    <col min="10" max="16384" width="9.1640625" style="6"/>
  </cols>
  <sheetData>
    <row r="2" spans="1:8" ht="15">
      <c r="A2" s="74" t="s">
        <v>361</v>
      </c>
      <c r="B2" s="74"/>
      <c r="C2" s="74"/>
      <c r="D2" s="74"/>
      <c r="E2" s="74"/>
      <c r="F2" s="74"/>
      <c r="G2" s="74"/>
      <c r="H2" s="74"/>
    </row>
    <row r="3" spans="1:8" ht="18" thickBot="1">
      <c r="A3" s="7"/>
      <c r="B3" s="7"/>
      <c r="C3" s="7"/>
      <c r="D3" s="7"/>
      <c r="E3" s="7"/>
      <c r="F3" s="7"/>
      <c r="G3" s="7"/>
      <c r="H3" s="7"/>
    </row>
    <row r="4" spans="1:8" ht="14" thickBot="1">
      <c r="B4" s="8" t="s">
        <v>4</v>
      </c>
      <c r="C4" s="9">
        <f>SUM(E7:E156)</f>
        <v>1388709.4679999999</v>
      </c>
      <c r="D4" s="31"/>
      <c r="E4" s="31"/>
      <c r="F4" s="25"/>
      <c r="G4" s="11"/>
      <c r="H4" s="12"/>
    </row>
    <row r="5" spans="1:8" ht="13" thickBot="1">
      <c r="B5" s="13" t="s">
        <v>5</v>
      </c>
      <c r="F5" s="26"/>
    </row>
    <row r="6" spans="1:8" s="16" customFormat="1" ht="21" customHeight="1" thickBot="1">
      <c r="B6" s="32" t="s">
        <v>6</v>
      </c>
      <c r="C6" s="19" t="s">
        <v>11</v>
      </c>
      <c r="D6" s="19" t="s">
        <v>10</v>
      </c>
      <c r="E6" s="19" t="s">
        <v>12</v>
      </c>
      <c r="F6" s="20" t="s">
        <v>0</v>
      </c>
      <c r="G6" s="33" t="s">
        <v>7</v>
      </c>
      <c r="H6" s="20" t="s">
        <v>8</v>
      </c>
    </row>
    <row r="7" spans="1:8" ht="24">
      <c r="B7" s="22">
        <v>42795</v>
      </c>
      <c r="C7" s="23">
        <v>10</v>
      </c>
      <c r="D7" s="23">
        <f>C7-E7</f>
        <v>0.28000000000000114</v>
      </c>
      <c r="E7" s="23">
        <f t="shared" ref="E7:E41" si="0">C7*0.972</f>
        <v>9.7199999999999989</v>
      </c>
      <c r="F7" s="24" t="s">
        <v>14</v>
      </c>
      <c r="G7" s="41" t="s">
        <v>42</v>
      </c>
      <c r="H7" s="34" t="s">
        <v>13</v>
      </c>
    </row>
    <row r="8" spans="1:8" ht="12.75" customHeight="1">
      <c r="B8" s="22">
        <v>42795</v>
      </c>
      <c r="C8" s="23">
        <v>100</v>
      </c>
      <c r="D8" s="23">
        <f>C8-E8</f>
        <v>2.7999999999999972</v>
      </c>
      <c r="E8" s="23">
        <f t="shared" si="0"/>
        <v>97.2</v>
      </c>
      <c r="F8" s="24" t="s">
        <v>46</v>
      </c>
      <c r="G8" s="41" t="s">
        <v>43</v>
      </c>
      <c r="H8" s="34" t="s">
        <v>13</v>
      </c>
    </row>
    <row r="9" spans="1:8" ht="24">
      <c r="B9" s="22">
        <v>42795</v>
      </c>
      <c r="C9" s="23">
        <v>300</v>
      </c>
      <c r="D9" s="23">
        <f t="shared" ref="D9:D41" si="1">C9-E9</f>
        <v>8.4000000000000341</v>
      </c>
      <c r="E9" s="23">
        <f t="shared" si="0"/>
        <v>291.59999999999997</v>
      </c>
      <c r="F9" s="24" t="s">
        <v>14</v>
      </c>
      <c r="G9" s="41" t="s">
        <v>44</v>
      </c>
      <c r="H9" s="34" t="s">
        <v>13</v>
      </c>
    </row>
    <row r="10" spans="1:8" ht="12.75" customHeight="1">
      <c r="B10" s="22">
        <v>42795</v>
      </c>
      <c r="C10" s="23">
        <v>1000</v>
      </c>
      <c r="D10" s="23">
        <f t="shared" si="1"/>
        <v>28</v>
      </c>
      <c r="E10" s="23">
        <f t="shared" si="0"/>
        <v>972</v>
      </c>
      <c r="F10" s="24" t="s">
        <v>47</v>
      </c>
      <c r="G10" s="41" t="s">
        <v>45</v>
      </c>
      <c r="H10" s="34" t="s">
        <v>13</v>
      </c>
    </row>
    <row r="11" spans="1:8" ht="24">
      <c r="B11" s="22">
        <v>42796</v>
      </c>
      <c r="C11" s="23">
        <v>6</v>
      </c>
      <c r="D11" s="23">
        <f>C11-E11</f>
        <v>0.16800000000000015</v>
      </c>
      <c r="E11" s="23">
        <f t="shared" si="0"/>
        <v>5.8319999999999999</v>
      </c>
      <c r="F11" s="24" t="s">
        <v>14</v>
      </c>
      <c r="G11" s="41" t="s">
        <v>48</v>
      </c>
      <c r="H11" s="34" t="s">
        <v>13</v>
      </c>
    </row>
    <row r="12" spans="1:8">
      <c r="B12" s="22">
        <v>42796</v>
      </c>
      <c r="C12" s="23">
        <v>1000</v>
      </c>
      <c r="D12" s="23">
        <f t="shared" si="1"/>
        <v>28</v>
      </c>
      <c r="E12" s="23">
        <f t="shared" si="0"/>
        <v>972</v>
      </c>
      <c r="F12" s="24" t="s">
        <v>22</v>
      </c>
      <c r="G12" s="41" t="s">
        <v>49</v>
      </c>
      <c r="H12" s="34" t="s">
        <v>13</v>
      </c>
    </row>
    <row r="13" spans="1:8">
      <c r="B13" s="22">
        <v>42796</v>
      </c>
      <c r="C13" s="23">
        <v>1000</v>
      </c>
      <c r="D13" s="23">
        <f t="shared" si="1"/>
        <v>28</v>
      </c>
      <c r="E13" s="23">
        <f t="shared" si="0"/>
        <v>972</v>
      </c>
      <c r="F13" s="24" t="s">
        <v>52</v>
      </c>
      <c r="G13" s="41" t="s">
        <v>50</v>
      </c>
      <c r="H13" s="34" t="s">
        <v>13</v>
      </c>
    </row>
    <row r="14" spans="1:8">
      <c r="B14" s="22">
        <v>42796</v>
      </c>
      <c r="C14" s="23">
        <v>1000</v>
      </c>
      <c r="D14" s="23">
        <f t="shared" si="1"/>
        <v>28</v>
      </c>
      <c r="E14" s="23">
        <f t="shared" si="0"/>
        <v>972</v>
      </c>
      <c r="F14" s="24" t="s">
        <v>52</v>
      </c>
      <c r="G14" s="41" t="s">
        <v>51</v>
      </c>
      <c r="H14" s="34" t="s">
        <v>13</v>
      </c>
    </row>
    <row r="15" spans="1:8">
      <c r="B15" s="22">
        <v>42797</v>
      </c>
      <c r="C15" s="23">
        <v>1000</v>
      </c>
      <c r="D15" s="23">
        <f t="shared" si="1"/>
        <v>28</v>
      </c>
      <c r="E15" s="23">
        <f t="shared" si="0"/>
        <v>972</v>
      </c>
      <c r="F15" s="24" t="s">
        <v>22</v>
      </c>
      <c r="G15" s="41" t="s">
        <v>53</v>
      </c>
      <c r="H15" s="34" t="s">
        <v>13</v>
      </c>
    </row>
    <row r="16" spans="1:8" ht="24">
      <c r="B16" s="22">
        <v>42797</v>
      </c>
      <c r="C16" s="23">
        <v>1000</v>
      </c>
      <c r="D16" s="23">
        <f t="shared" si="1"/>
        <v>28</v>
      </c>
      <c r="E16" s="23">
        <f t="shared" si="0"/>
        <v>972</v>
      </c>
      <c r="F16" s="24" t="s">
        <v>14</v>
      </c>
      <c r="G16" s="41" t="s">
        <v>54</v>
      </c>
      <c r="H16" s="34" t="s">
        <v>13</v>
      </c>
    </row>
    <row r="17" spans="2:8">
      <c r="B17" s="22">
        <v>42797</v>
      </c>
      <c r="C17" s="23">
        <v>1000</v>
      </c>
      <c r="D17" s="23">
        <f t="shared" si="1"/>
        <v>28</v>
      </c>
      <c r="E17" s="23">
        <f t="shared" si="0"/>
        <v>972</v>
      </c>
      <c r="F17" s="24" t="s">
        <v>22</v>
      </c>
      <c r="G17" s="41" t="s">
        <v>54</v>
      </c>
      <c r="H17" s="34" t="s">
        <v>13</v>
      </c>
    </row>
    <row r="18" spans="2:8">
      <c r="B18" s="22">
        <v>42800</v>
      </c>
      <c r="C18" s="23">
        <v>100</v>
      </c>
      <c r="D18" s="23">
        <f t="shared" si="1"/>
        <v>2.7999999999999972</v>
      </c>
      <c r="E18" s="23">
        <f t="shared" si="0"/>
        <v>97.2</v>
      </c>
      <c r="F18" s="24" t="s">
        <v>16</v>
      </c>
      <c r="G18" s="41" t="s">
        <v>55</v>
      </c>
      <c r="H18" s="34" t="s">
        <v>13</v>
      </c>
    </row>
    <row r="19" spans="2:8">
      <c r="B19" s="22">
        <v>42800</v>
      </c>
      <c r="C19" s="23">
        <v>100</v>
      </c>
      <c r="D19" s="23">
        <f t="shared" si="1"/>
        <v>2.7999999999999972</v>
      </c>
      <c r="E19" s="23">
        <f t="shared" si="0"/>
        <v>97.2</v>
      </c>
      <c r="F19" s="24" t="s">
        <v>16</v>
      </c>
      <c r="G19" s="41" t="s">
        <v>56</v>
      </c>
      <c r="H19" s="34" t="s">
        <v>13</v>
      </c>
    </row>
    <row r="20" spans="2:8">
      <c r="B20" s="22">
        <v>42800</v>
      </c>
      <c r="C20" s="23">
        <v>500</v>
      </c>
      <c r="D20" s="23">
        <f t="shared" si="1"/>
        <v>14</v>
      </c>
      <c r="E20" s="23">
        <f t="shared" si="0"/>
        <v>486</v>
      </c>
      <c r="F20" s="24" t="s">
        <v>16</v>
      </c>
      <c r="G20" s="41" t="s">
        <v>57</v>
      </c>
      <c r="H20" s="34" t="s">
        <v>13</v>
      </c>
    </row>
    <row r="21" spans="2:8">
      <c r="B21" s="22">
        <v>42800</v>
      </c>
      <c r="C21" s="23">
        <v>30000</v>
      </c>
      <c r="D21" s="23">
        <f t="shared" si="1"/>
        <v>840</v>
      </c>
      <c r="E21" s="23">
        <f t="shared" si="0"/>
        <v>29160</v>
      </c>
      <c r="F21" s="24" t="s">
        <v>47</v>
      </c>
      <c r="G21" s="41" t="s">
        <v>58</v>
      </c>
      <c r="H21" s="34" t="s">
        <v>13</v>
      </c>
    </row>
    <row r="22" spans="2:8">
      <c r="B22" s="22">
        <v>42801</v>
      </c>
      <c r="C22" s="23">
        <v>300</v>
      </c>
      <c r="D22" s="23">
        <f t="shared" si="1"/>
        <v>8.4000000000000341</v>
      </c>
      <c r="E22" s="23">
        <f t="shared" si="0"/>
        <v>291.59999999999997</v>
      </c>
      <c r="F22" s="24" t="s">
        <v>16</v>
      </c>
      <c r="G22" s="41" t="s">
        <v>59</v>
      </c>
      <c r="H22" s="34" t="s">
        <v>13</v>
      </c>
    </row>
    <row r="23" spans="2:8">
      <c r="B23" s="22">
        <v>42801</v>
      </c>
      <c r="C23" s="23">
        <v>1000</v>
      </c>
      <c r="D23" s="23">
        <f t="shared" si="1"/>
        <v>28</v>
      </c>
      <c r="E23" s="23">
        <f t="shared" si="0"/>
        <v>972</v>
      </c>
      <c r="F23" s="24" t="s">
        <v>16</v>
      </c>
      <c r="G23" s="41" t="s">
        <v>60</v>
      </c>
      <c r="H23" s="34" t="s">
        <v>13</v>
      </c>
    </row>
    <row r="24" spans="2:8">
      <c r="B24" s="22">
        <v>42801</v>
      </c>
      <c r="C24" s="23">
        <v>5570</v>
      </c>
      <c r="D24" s="23">
        <f t="shared" si="1"/>
        <v>155.96000000000004</v>
      </c>
      <c r="E24" s="23">
        <f t="shared" si="0"/>
        <v>5414.04</v>
      </c>
      <c r="F24" s="24" t="s">
        <v>62</v>
      </c>
      <c r="G24" s="41" t="s">
        <v>61</v>
      </c>
      <c r="H24" s="34" t="s">
        <v>13</v>
      </c>
    </row>
    <row r="25" spans="2:8">
      <c r="B25" s="22">
        <v>42801</v>
      </c>
      <c r="C25" s="23">
        <v>12198</v>
      </c>
      <c r="D25" s="23">
        <f t="shared" si="1"/>
        <v>341.54399999999987</v>
      </c>
      <c r="E25" s="23">
        <f t="shared" si="0"/>
        <v>11856.456</v>
      </c>
      <c r="F25" s="24" t="s">
        <v>63</v>
      </c>
      <c r="G25" s="41" t="s">
        <v>61</v>
      </c>
      <c r="H25" s="34" t="s">
        <v>13</v>
      </c>
    </row>
    <row r="26" spans="2:8" ht="24">
      <c r="B26" s="22">
        <v>42803</v>
      </c>
      <c r="C26" s="23">
        <v>100</v>
      </c>
      <c r="D26" s="23">
        <f t="shared" si="1"/>
        <v>2.7999999999999972</v>
      </c>
      <c r="E26" s="23">
        <f t="shared" si="0"/>
        <v>97.2</v>
      </c>
      <c r="F26" s="24" t="s">
        <v>14</v>
      </c>
      <c r="G26" s="41" t="s">
        <v>64</v>
      </c>
      <c r="H26" s="34" t="s">
        <v>13</v>
      </c>
    </row>
    <row r="27" spans="2:8">
      <c r="B27" s="22">
        <v>42803</v>
      </c>
      <c r="C27" s="23">
        <v>100</v>
      </c>
      <c r="D27" s="23">
        <f t="shared" si="1"/>
        <v>2.7999999999999972</v>
      </c>
      <c r="E27" s="23">
        <f t="shared" si="0"/>
        <v>97.2</v>
      </c>
      <c r="F27" s="24" t="s">
        <v>24</v>
      </c>
      <c r="G27" s="41" t="s">
        <v>65</v>
      </c>
      <c r="H27" s="34" t="s">
        <v>13</v>
      </c>
    </row>
    <row r="28" spans="2:8">
      <c r="B28" s="22">
        <v>42803</v>
      </c>
      <c r="C28" s="23">
        <v>500</v>
      </c>
      <c r="D28" s="23">
        <f t="shared" si="1"/>
        <v>14</v>
      </c>
      <c r="E28" s="23">
        <f t="shared" si="0"/>
        <v>486</v>
      </c>
      <c r="F28" s="24" t="s">
        <v>16</v>
      </c>
      <c r="G28" s="41" t="s">
        <v>66</v>
      </c>
      <c r="H28" s="34" t="s">
        <v>13</v>
      </c>
    </row>
    <row r="29" spans="2:8">
      <c r="B29" s="22">
        <v>42803</v>
      </c>
      <c r="C29" s="23">
        <v>2000</v>
      </c>
      <c r="D29" s="23">
        <f t="shared" si="1"/>
        <v>56</v>
      </c>
      <c r="E29" s="23">
        <f t="shared" si="0"/>
        <v>1944</v>
      </c>
      <c r="F29" s="24" t="s">
        <v>24</v>
      </c>
      <c r="G29" s="41" t="s">
        <v>67</v>
      </c>
      <c r="H29" s="34" t="s">
        <v>13</v>
      </c>
    </row>
    <row r="30" spans="2:8">
      <c r="B30" s="22">
        <v>42803</v>
      </c>
      <c r="C30" s="23">
        <v>2000</v>
      </c>
      <c r="D30" s="23">
        <f t="shared" si="1"/>
        <v>56</v>
      </c>
      <c r="E30" s="23">
        <f t="shared" si="0"/>
        <v>1944</v>
      </c>
      <c r="F30" s="24" t="s">
        <v>16</v>
      </c>
      <c r="G30" s="41" t="s">
        <v>67</v>
      </c>
      <c r="H30" s="34" t="s">
        <v>13</v>
      </c>
    </row>
    <row r="31" spans="2:8">
      <c r="B31" s="22">
        <v>42803</v>
      </c>
      <c r="C31" s="23">
        <v>2000</v>
      </c>
      <c r="D31" s="23">
        <f t="shared" si="1"/>
        <v>56</v>
      </c>
      <c r="E31" s="23">
        <f t="shared" si="0"/>
        <v>1944</v>
      </c>
      <c r="F31" s="24" t="s">
        <v>62</v>
      </c>
      <c r="G31" s="41" t="s">
        <v>67</v>
      </c>
      <c r="H31" s="34" t="s">
        <v>13</v>
      </c>
    </row>
    <row r="32" spans="2:8" ht="24">
      <c r="B32" s="22">
        <v>42803</v>
      </c>
      <c r="C32" s="23">
        <v>3000</v>
      </c>
      <c r="D32" s="23">
        <f t="shared" si="1"/>
        <v>84</v>
      </c>
      <c r="E32" s="23">
        <f t="shared" si="0"/>
        <v>2916</v>
      </c>
      <c r="F32" s="24" t="s">
        <v>14</v>
      </c>
      <c r="G32" s="41" t="s">
        <v>68</v>
      </c>
      <c r="H32" s="34" t="s">
        <v>13</v>
      </c>
    </row>
    <row r="33" spans="2:8" ht="24">
      <c r="B33" s="22">
        <v>42804</v>
      </c>
      <c r="C33" s="23">
        <v>1000</v>
      </c>
      <c r="D33" s="23">
        <f t="shared" si="1"/>
        <v>28</v>
      </c>
      <c r="E33" s="23">
        <f t="shared" si="0"/>
        <v>972</v>
      </c>
      <c r="F33" s="24" t="s">
        <v>14</v>
      </c>
      <c r="G33" s="41" t="s">
        <v>69</v>
      </c>
      <c r="H33" s="34" t="s">
        <v>13</v>
      </c>
    </row>
    <row r="34" spans="2:8">
      <c r="B34" s="22">
        <v>42804</v>
      </c>
      <c r="C34" s="35">
        <v>60000</v>
      </c>
      <c r="D34" s="35">
        <v>0</v>
      </c>
      <c r="E34" s="35">
        <f>C34</f>
        <v>60000</v>
      </c>
      <c r="F34" s="36" t="s">
        <v>82</v>
      </c>
      <c r="G34" s="64" t="s">
        <v>375</v>
      </c>
      <c r="H34" s="38" t="s">
        <v>81</v>
      </c>
    </row>
    <row r="35" spans="2:8">
      <c r="B35" s="22">
        <v>42807</v>
      </c>
      <c r="C35" s="23">
        <v>240</v>
      </c>
      <c r="D35" s="23">
        <f t="shared" si="1"/>
        <v>6.7199999999999989</v>
      </c>
      <c r="E35" s="23">
        <f t="shared" si="0"/>
        <v>233.28</v>
      </c>
      <c r="F35" s="24" t="s">
        <v>24</v>
      </c>
      <c r="G35" s="41" t="s">
        <v>70</v>
      </c>
      <c r="H35" s="34" t="s">
        <v>13</v>
      </c>
    </row>
    <row r="36" spans="2:8">
      <c r="B36" s="22">
        <v>42807</v>
      </c>
      <c r="C36" s="23">
        <v>500</v>
      </c>
      <c r="D36" s="23">
        <f t="shared" si="1"/>
        <v>14</v>
      </c>
      <c r="E36" s="23">
        <f t="shared" si="0"/>
        <v>486</v>
      </c>
      <c r="F36" s="24" t="s">
        <v>22</v>
      </c>
      <c r="G36" s="41" t="s">
        <v>71</v>
      </c>
      <c r="H36" s="34" t="s">
        <v>13</v>
      </c>
    </row>
    <row r="37" spans="2:8" ht="24">
      <c r="B37" s="22">
        <v>42807</v>
      </c>
      <c r="C37" s="23">
        <v>500</v>
      </c>
      <c r="D37" s="23">
        <f t="shared" si="1"/>
        <v>14</v>
      </c>
      <c r="E37" s="23">
        <f t="shared" si="0"/>
        <v>486</v>
      </c>
      <c r="F37" s="24" t="s">
        <v>14</v>
      </c>
      <c r="G37" s="41" t="s">
        <v>72</v>
      </c>
      <c r="H37" s="34" t="s">
        <v>13</v>
      </c>
    </row>
    <row r="38" spans="2:8">
      <c r="B38" s="22">
        <v>42807</v>
      </c>
      <c r="C38" s="23">
        <v>1000</v>
      </c>
      <c r="D38" s="23">
        <f t="shared" si="1"/>
        <v>28</v>
      </c>
      <c r="E38" s="23">
        <f t="shared" si="0"/>
        <v>972</v>
      </c>
      <c r="F38" s="24" t="s">
        <v>16</v>
      </c>
      <c r="G38" s="41" t="s">
        <v>73</v>
      </c>
      <c r="H38" s="34" t="s">
        <v>13</v>
      </c>
    </row>
    <row r="39" spans="2:8">
      <c r="B39" s="22">
        <v>42807</v>
      </c>
      <c r="C39" s="23">
        <v>1000</v>
      </c>
      <c r="D39" s="23">
        <f t="shared" si="1"/>
        <v>28</v>
      </c>
      <c r="E39" s="23">
        <f t="shared" si="0"/>
        <v>972</v>
      </c>
      <c r="F39" s="24" t="s">
        <v>22</v>
      </c>
      <c r="G39" s="41" t="s">
        <v>74</v>
      </c>
      <c r="H39" s="34" t="s">
        <v>13</v>
      </c>
    </row>
    <row r="40" spans="2:8" ht="24">
      <c r="B40" s="22">
        <v>42807</v>
      </c>
      <c r="C40" s="23">
        <v>1000</v>
      </c>
      <c r="D40" s="23">
        <f t="shared" si="1"/>
        <v>28</v>
      </c>
      <c r="E40" s="23">
        <f t="shared" si="0"/>
        <v>972</v>
      </c>
      <c r="F40" s="24" t="s">
        <v>14</v>
      </c>
      <c r="G40" s="41" t="s">
        <v>75</v>
      </c>
      <c r="H40" s="34" t="s">
        <v>13</v>
      </c>
    </row>
    <row r="41" spans="2:8">
      <c r="B41" s="22">
        <v>42807</v>
      </c>
      <c r="C41" s="23">
        <v>2000</v>
      </c>
      <c r="D41" s="23">
        <f t="shared" si="1"/>
        <v>56</v>
      </c>
      <c r="E41" s="23">
        <f t="shared" si="0"/>
        <v>1944</v>
      </c>
      <c r="F41" s="24" t="s">
        <v>62</v>
      </c>
      <c r="G41" s="41" t="s">
        <v>76</v>
      </c>
      <c r="H41" s="34" t="s">
        <v>13</v>
      </c>
    </row>
    <row r="42" spans="2:8">
      <c r="B42" s="22">
        <v>42807</v>
      </c>
      <c r="C42" s="35">
        <v>90000</v>
      </c>
      <c r="D42" s="35">
        <v>0</v>
      </c>
      <c r="E42" s="35">
        <f>C42-D42</f>
        <v>90000</v>
      </c>
      <c r="F42" s="36" t="s">
        <v>16</v>
      </c>
      <c r="G42" s="37" t="s">
        <v>79</v>
      </c>
      <c r="H42" s="38" t="s">
        <v>78</v>
      </c>
    </row>
    <row r="43" spans="2:8">
      <c r="B43" s="22">
        <v>42807</v>
      </c>
      <c r="C43" s="35">
        <v>300000</v>
      </c>
      <c r="D43" s="35">
        <v>0</v>
      </c>
      <c r="E43" s="35">
        <f>C43</f>
        <v>300000</v>
      </c>
      <c r="F43" s="36" t="s">
        <v>82</v>
      </c>
      <c r="G43" s="42" t="s">
        <v>80</v>
      </c>
      <c r="H43" s="38" t="s">
        <v>81</v>
      </c>
    </row>
    <row r="44" spans="2:8">
      <c r="B44" s="22">
        <v>42808</v>
      </c>
      <c r="C44" s="23">
        <v>500</v>
      </c>
      <c r="D44" s="23">
        <f t="shared" ref="D44:D88" si="2">C44-E44</f>
        <v>14</v>
      </c>
      <c r="E44" s="23">
        <f t="shared" ref="E44:E83" si="3">C44*0.972</f>
        <v>486</v>
      </c>
      <c r="F44" s="24" t="s">
        <v>24</v>
      </c>
      <c r="G44" s="41" t="s">
        <v>83</v>
      </c>
      <c r="H44" s="34" t="s">
        <v>13</v>
      </c>
    </row>
    <row r="45" spans="2:8">
      <c r="B45" s="22">
        <v>42808</v>
      </c>
      <c r="C45" s="23">
        <v>500</v>
      </c>
      <c r="D45" s="23">
        <f t="shared" si="2"/>
        <v>14</v>
      </c>
      <c r="E45" s="23">
        <f t="shared" si="3"/>
        <v>486</v>
      </c>
      <c r="F45" s="24" t="s">
        <v>24</v>
      </c>
      <c r="G45" s="41" t="s">
        <v>83</v>
      </c>
      <c r="H45" s="34" t="s">
        <v>13</v>
      </c>
    </row>
    <row r="46" spans="2:8" ht="24">
      <c r="B46" s="22">
        <v>42808</v>
      </c>
      <c r="C46" s="23">
        <v>5000</v>
      </c>
      <c r="D46" s="23">
        <f t="shared" si="2"/>
        <v>140</v>
      </c>
      <c r="E46" s="23">
        <f t="shared" si="3"/>
        <v>4860</v>
      </c>
      <c r="F46" s="24" t="s">
        <v>14</v>
      </c>
      <c r="G46" s="41" t="s">
        <v>84</v>
      </c>
      <c r="H46" s="34" t="s">
        <v>13</v>
      </c>
    </row>
    <row r="47" spans="2:8" ht="24">
      <c r="B47" s="22">
        <v>42809</v>
      </c>
      <c r="C47" s="23">
        <v>500</v>
      </c>
      <c r="D47" s="23">
        <f t="shared" si="2"/>
        <v>14</v>
      </c>
      <c r="E47" s="23">
        <f t="shared" si="3"/>
        <v>486</v>
      </c>
      <c r="F47" s="24" t="s">
        <v>14</v>
      </c>
      <c r="G47" s="41" t="s">
        <v>85</v>
      </c>
      <c r="H47" s="34" t="s">
        <v>13</v>
      </c>
    </row>
    <row r="48" spans="2:8">
      <c r="B48" s="22">
        <v>42810</v>
      </c>
      <c r="C48" s="23">
        <v>2000</v>
      </c>
      <c r="D48" s="23">
        <f t="shared" si="2"/>
        <v>56</v>
      </c>
      <c r="E48" s="23">
        <f t="shared" si="3"/>
        <v>1944</v>
      </c>
      <c r="F48" s="24" t="s">
        <v>62</v>
      </c>
      <c r="G48" s="41" t="s">
        <v>67</v>
      </c>
      <c r="H48" s="34" t="s">
        <v>13</v>
      </c>
    </row>
    <row r="49" spans="2:8">
      <c r="B49" s="22">
        <v>42810</v>
      </c>
      <c r="C49" s="23">
        <v>2000</v>
      </c>
      <c r="D49" s="23">
        <f t="shared" si="2"/>
        <v>56</v>
      </c>
      <c r="E49" s="23">
        <f t="shared" si="3"/>
        <v>1944</v>
      </c>
      <c r="F49" s="24" t="s">
        <v>22</v>
      </c>
      <c r="G49" s="41" t="s">
        <v>67</v>
      </c>
      <c r="H49" s="34" t="s">
        <v>13</v>
      </c>
    </row>
    <row r="50" spans="2:8">
      <c r="B50" s="22">
        <v>42811</v>
      </c>
      <c r="C50" s="23">
        <v>300</v>
      </c>
      <c r="D50" s="23">
        <f t="shared" si="2"/>
        <v>8.4000000000000341</v>
      </c>
      <c r="E50" s="23">
        <f t="shared" si="3"/>
        <v>291.59999999999997</v>
      </c>
      <c r="F50" s="24" t="s">
        <v>28</v>
      </c>
      <c r="G50" s="41" t="s">
        <v>86</v>
      </c>
      <c r="H50" s="34" t="s">
        <v>13</v>
      </c>
    </row>
    <row r="51" spans="2:8">
      <c r="B51" s="22">
        <v>42811</v>
      </c>
      <c r="C51" s="23">
        <v>300</v>
      </c>
      <c r="D51" s="23">
        <f t="shared" si="2"/>
        <v>8.4000000000000341</v>
      </c>
      <c r="E51" s="23">
        <f t="shared" si="3"/>
        <v>291.59999999999997</v>
      </c>
      <c r="F51" s="24" t="s">
        <v>28</v>
      </c>
      <c r="G51" s="41" t="s">
        <v>87</v>
      </c>
      <c r="H51" s="34" t="s">
        <v>13</v>
      </c>
    </row>
    <row r="52" spans="2:8">
      <c r="B52" s="22">
        <v>42811</v>
      </c>
      <c r="C52" s="23">
        <v>500</v>
      </c>
      <c r="D52" s="23">
        <f t="shared" si="2"/>
        <v>14</v>
      </c>
      <c r="E52" s="23">
        <f t="shared" si="3"/>
        <v>486</v>
      </c>
      <c r="F52" s="24" t="s">
        <v>28</v>
      </c>
      <c r="G52" s="41" t="s">
        <v>88</v>
      </c>
      <c r="H52" s="34" t="s">
        <v>13</v>
      </c>
    </row>
    <row r="53" spans="2:8">
      <c r="B53" s="22">
        <v>42811</v>
      </c>
      <c r="C53" s="23">
        <v>650</v>
      </c>
      <c r="D53" s="23">
        <f t="shared" si="2"/>
        <v>18.200000000000045</v>
      </c>
      <c r="E53" s="23">
        <f t="shared" si="3"/>
        <v>631.79999999999995</v>
      </c>
      <c r="F53" s="24" t="s">
        <v>28</v>
      </c>
      <c r="G53" s="41" t="s">
        <v>89</v>
      </c>
      <c r="H53" s="34" t="s">
        <v>13</v>
      </c>
    </row>
    <row r="54" spans="2:8">
      <c r="B54" s="22">
        <v>42811</v>
      </c>
      <c r="C54" s="23">
        <v>1000</v>
      </c>
      <c r="D54" s="23">
        <f t="shared" si="2"/>
        <v>28</v>
      </c>
      <c r="E54" s="23">
        <f t="shared" si="3"/>
        <v>972</v>
      </c>
      <c r="F54" s="24" t="s">
        <v>26</v>
      </c>
      <c r="G54" s="41" t="s">
        <v>90</v>
      </c>
      <c r="H54" s="34" t="s">
        <v>13</v>
      </c>
    </row>
    <row r="55" spans="2:8">
      <c r="B55" s="22">
        <v>42811</v>
      </c>
      <c r="C55" s="23">
        <v>1000</v>
      </c>
      <c r="D55" s="23">
        <f t="shared" si="2"/>
        <v>28</v>
      </c>
      <c r="E55" s="23">
        <f t="shared" si="3"/>
        <v>972</v>
      </c>
      <c r="F55" s="24" t="s">
        <v>28</v>
      </c>
      <c r="G55" s="41" t="s">
        <v>91</v>
      </c>
      <c r="H55" s="34" t="s">
        <v>13</v>
      </c>
    </row>
    <row r="56" spans="2:8" ht="24">
      <c r="B56" s="22">
        <v>42811</v>
      </c>
      <c r="C56" s="23">
        <v>1000</v>
      </c>
      <c r="D56" s="23">
        <f t="shared" si="2"/>
        <v>28</v>
      </c>
      <c r="E56" s="23">
        <f t="shared" si="3"/>
        <v>972</v>
      </c>
      <c r="F56" s="24" t="s">
        <v>14</v>
      </c>
      <c r="G56" s="41" t="s">
        <v>71</v>
      </c>
      <c r="H56" s="34" t="s">
        <v>13</v>
      </c>
    </row>
    <row r="57" spans="2:8" ht="24">
      <c r="B57" s="22">
        <v>42814</v>
      </c>
      <c r="C57" s="23">
        <v>100</v>
      </c>
      <c r="D57" s="23">
        <f t="shared" si="2"/>
        <v>2.7999999999999972</v>
      </c>
      <c r="E57" s="23">
        <f t="shared" si="3"/>
        <v>97.2</v>
      </c>
      <c r="F57" s="24" t="s">
        <v>14</v>
      </c>
      <c r="G57" s="41" t="s">
        <v>92</v>
      </c>
      <c r="H57" s="34" t="s">
        <v>13</v>
      </c>
    </row>
    <row r="58" spans="2:8">
      <c r="B58" s="22">
        <v>42814</v>
      </c>
      <c r="C58" s="23">
        <v>150</v>
      </c>
      <c r="D58" s="23">
        <f t="shared" si="2"/>
        <v>4.2000000000000171</v>
      </c>
      <c r="E58" s="23">
        <f t="shared" si="3"/>
        <v>145.79999999999998</v>
      </c>
      <c r="F58" s="24" t="s">
        <v>28</v>
      </c>
      <c r="G58" s="41" t="s">
        <v>93</v>
      </c>
      <c r="H58" s="34" t="s">
        <v>13</v>
      </c>
    </row>
    <row r="59" spans="2:8">
      <c r="B59" s="22">
        <v>42814</v>
      </c>
      <c r="C59" s="23">
        <v>200</v>
      </c>
      <c r="D59" s="23">
        <f t="shared" si="2"/>
        <v>5.5999999999999943</v>
      </c>
      <c r="E59" s="23">
        <f t="shared" si="3"/>
        <v>194.4</v>
      </c>
      <c r="F59" s="24" t="s">
        <v>16</v>
      </c>
      <c r="G59" s="41" t="s">
        <v>94</v>
      </c>
      <c r="H59" s="34" t="s">
        <v>13</v>
      </c>
    </row>
    <row r="60" spans="2:8">
      <c r="B60" s="22">
        <v>42814</v>
      </c>
      <c r="C60" s="23">
        <v>200</v>
      </c>
      <c r="D60" s="23">
        <f t="shared" si="2"/>
        <v>5.5999999999999943</v>
      </c>
      <c r="E60" s="23">
        <f t="shared" si="3"/>
        <v>194.4</v>
      </c>
      <c r="F60" s="24" t="s">
        <v>62</v>
      </c>
      <c r="G60" s="41" t="s">
        <v>94</v>
      </c>
      <c r="H60" s="34" t="s">
        <v>13</v>
      </c>
    </row>
    <row r="61" spans="2:8">
      <c r="B61" s="22">
        <v>42814</v>
      </c>
      <c r="C61" s="23">
        <v>300</v>
      </c>
      <c r="D61" s="23">
        <f t="shared" si="2"/>
        <v>8.4000000000000341</v>
      </c>
      <c r="E61" s="23">
        <f t="shared" si="3"/>
        <v>291.59999999999997</v>
      </c>
      <c r="F61" s="24" t="s">
        <v>99</v>
      </c>
      <c r="G61" s="41" t="s">
        <v>95</v>
      </c>
      <c r="H61" s="34" t="s">
        <v>13</v>
      </c>
    </row>
    <row r="62" spans="2:8">
      <c r="B62" s="22">
        <v>42814</v>
      </c>
      <c r="C62" s="23">
        <v>300</v>
      </c>
      <c r="D62" s="23">
        <f t="shared" si="2"/>
        <v>8.4000000000000341</v>
      </c>
      <c r="E62" s="23">
        <f t="shared" si="3"/>
        <v>291.59999999999997</v>
      </c>
      <c r="F62" s="24" t="s">
        <v>62</v>
      </c>
      <c r="G62" s="41" t="s">
        <v>95</v>
      </c>
      <c r="H62" s="34" t="s">
        <v>13</v>
      </c>
    </row>
    <row r="63" spans="2:8">
      <c r="B63" s="22">
        <v>42814</v>
      </c>
      <c r="C63" s="23">
        <v>300</v>
      </c>
      <c r="D63" s="23">
        <f t="shared" si="2"/>
        <v>8.4000000000000341</v>
      </c>
      <c r="E63" s="23">
        <f t="shared" si="3"/>
        <v>291.59999999999997</v>
      </c>
      <c r="F63" s="24" t="s">
        <v>22</v>
      </c>
      <c r="G63" s="41" t="s">
        <v>95</v>
      </c>
      <c r="H63" s="34" t="s">
        <v>13</v>
      </c>
    </row>
    <row r="64" spans="2:8">
      <c r="B64" s="22">
        <v>42814</v>
      </c>
      <c r="C64" s="23">
        <v>300</v>
      </c>
      <c r="D64" s="23">
        <f t="shared" si="2"/>
        <v>8.4000000000000341</v>
      </c>
      <c r="E64" s="23">
        <f t="shared" si="3"/>
        <v>291.59999999999997</v>
      </c>
      <c r="F64" s="24" t="s">
        <v>26</v>
      </c>
      <c r="G64" s="41" t="s">
        <v>95</v>
      </c>
      <c r="H64" s="34" t="s">
        <v>13</v>
      </c>
    </row>
    <row r="65" spans="2:8">
      <c r="B65" s="22">
        <v>42814</v>
      </c>
      <c r="C65" s="23">
        <v>500</v>
      </c>
      <c r="D65" s="23">
        <f t="shared" si="2"/>
        <v>14</v>
      </c>
      <c r="E65" s="23">
        <f t="shared" si="3"/>
        <v>486</v>
      </c>
      <c r="F65" s="24" t="s">
        <v>28</v>
      </c>
      <c r="G65" s="41" t="s">
        <v>96</v>
      </c>
      <c r="H65" s="34" t="s">
        <v>13</v>
      </c>
    </row>
    <row r="66" spans="2:8">
      <c r="B66" s="22">
        <v>42814</v>
      </c>
      <c r="C66" s="23">
        <v>1000</v>
      </c>
      <c r="D66" s="23">
        <f t="shared" si="2"/>
        <v>28</v>
      </c>
      <c r="E66" s="23">
        <f t="shared" si="3"/>
        <v>972</v>
      </c>
      <c r="F66" s="24" t="s">
        <v>26</v>
      </c>
      <c r="G66" s="41" t="s">
        <v>97</v>
      </c>
      <c r="H66" s="34" t="s">
        <v>13</v>
      </c>
    </row>
    <row r="67" spans="2:8">
      <c r="B67" s="22">
        <v>42814</v>
      </c>
      <c r="C67" s="23">
        <v>1000</v>
      </c>
      <c r="D67" s="23">
        <f t="shared" si="2"/>
        <v>28</v>
      </c>
      <c r="E67" s="23">
        <f t="shared" si="3"/>
        <v>972</v>
      </c>
      <c r="F67" s="24" t="s">
        <v>28</v>
      </c>
      <c r="G67" s="41" t="s">
        <v>98</v>
      </c>
      <c r="H67" s="34" t="s">
        <v>13</v>
      </c>
    </row>
    <row r="68" spans="2:8">
      <c r="B68" s="22">
        <v>42814</v>
      </c>
      <c r="C68" s="23">
        <v>9000</v>
      </c>
      <c r="D68" s="23">
        <f t="shared" si="2"/>
        <v>252</v>
      </c>
      <c r="E68" s="23">
        <f t="shared" si="3"/>
        <v>8748</v>
      </c>
      <c r="F68" s="24" t="s">
        <v>28</v>
      </c>
      <c r="G68" s="41" t="s">
        <v>93</v>
      </c>
      <c r="H68" s="34" t="s">
        <v>13</v>
      </c>
    </row>
    <row r="69" spans="2:8">
      <c r="B69" s="22">
        <v>42815</v>
      </c>
      <c r="C69" s="23">
        <v>2000</v>
      </c>
      <c r="D69" s="23">
        <f t="shared" si="2"/>
        <v>56</v>
      </c>
      <c r="E69" s="23">
        <f t="shared" si="3"/>
        <v>1944</v>
      </c>
      <c r="F69" s="24" t="s">
        <v>24</v>
      </c>
      <c r="G69" s="41" t="s">
        <v>67</v>
      </c>
      <c r="H69" s="34" t="s">
        <v>13</v>
      </c>
    </row>
    <row r="70" spans="2:8">
      <c r="B70" s="22">
        <v>42816</v>
      </c>
      <c r="C70" s="23">
        <v>540</v>
      </c>
      <c r="D70" s="23">
        <f t="shared" si="2"/>
        <v>15.120000000000005</v>
      </c>
      <c r="E70" s="23">
        <f t="shared" si="3"/>
        <v>524.88</v>
      </c>
      <c r="F70" s="24" t="s">
        <v>16</v>
      </c>
      <c r="G70" s="41" t="s">
        <v>100</v>
      </c>
      <c r="H70" s="34" t="s">
        <v>13</v>
      </c>
    </row>
    <row r="71" spans="2:8">
      <c r="B71" s="22">
        <v>42816</v>
      </c>
      <c r="C71" s="23">
        <v>1000</v>
      </c>
      <c r="D71" s="23">
        <f t="shared" si="2"/>
        <v>28</v>
      </c>
      <c r="E71" s="23">
        <f t="shared" si="3"/>
        <v>972</v>
      </c>
      <c r="F71" s="24" t="s">
        <v>22</v>
      </c>
      <c r="G71" s="41" t="s">
        <v>101</v>
      </c>
      <c r="H71" s="34" t="s">
        <v>13</v>
      </c>
    </row>
    <row r="72" spans="2:8">
      <c r="B72" s="22">
        <v>42817</v>
      </c>
      <c r="C72" s="23">
        <v>1000</v>
      </c>
      <c r="D72" s="23">
        <f t="shared" si="2"/>
        <v>28</v>
      </c>
      <c r="E72" s="23">
        <f t="shared" si="3"/>
        <v>972</v>
      </c>
      <c r="F72" s="24" t="s">
        <v>52</v>
      </c>
      <c r="G72" s="41" t="s">
        <v>102</v>
      </c>
      <c r="H72" s="34" t="s">
        <v>13</v>
      </c>
    </row>
    <row r="73" spans="2:8">
      <c r="B73" s="22">
        <v>42817</v>
      </c>
      <c r="C73" s="23">
        <v>2000</v>
      </c>
      <c r="D73" s="23">
        <f t="shared" si="2"/>
        <v>56</v>
      </c>
      <c r="E73" s="23">
        <f t="shared" si="3"/>
        <v>1944</v>
      </c>
      <c r="F73" s="24" t="s">
        <v>26</v>
      </c>
      <c r="G73" s="41" t="s">
        <v>102</v>
      </c>
      <c r="H73" s="34" t="s">
        <v>13</v>
      </c>
    </row>
    <row r="74" spans="2:8">
      <c r="B74" s="22">
        <v>42818</v>
      </c>
      <c r="C74" s="23">
        <v>1000</v>
      </c>
      <c r="D74" s="23">
        <f t="shared" si="2"/>
        <v>28</v>
      </c>
      <c r="E74" s="23">
        <f t="shared" si="3"/>
        <v>972</v>
      </c>
      <c r="F74" s="24" t="s">
        <v>106</v>
      </c>
      <c r="G74" s="41" t="s">
        <v>103</v>
      </c>
      <c r="H74" s="34" t="s">
        <v>13</v>
      </c>
    </row>
    <row r="75" spans="2:8" ht="24">
      <c r="B75" s="22">
        <v>42818</v>
      </c>
      <c r="C75" s="23">
        <v>1000</v>
      </c>
      <c r="D75" s="23">
        <f t="shared" si="2"/>
        <v>28</v>
      </c>
      <c r="E75" s="23">
        <f t="shared" si="3"/>
        <v>972</v>
      </c>
      <c r="F75" s="24" t="s">
        <v>14</v>
      </c>
      <c r="G75" s="41" t="s">
        <v>104</v>
      </c>
      <c r="H75" s="34" t="s">
        <v>13</v>
      </c>
    </row>
    <row r="76" spans="2:8">
      <c r="B76" s="22">
        <v>42818</v>
      </c>
      <c r="C76" s="23">
        <v>10000</v>
      </c>
      <c r="D76" s="23">
        <f t="shared" si="2"/>
        <v>280</v>
      </c>
      <c r="E76" s="23">
        <f t="shared" si="3"/>
        <v>9720</v>
      </c>
      <c r="F76" s="24" t="s">
        <v>106</v>
      </c>
      <c r="G76" s="41" t="s">
        <v>105</v>
      </c>
      <c r="H76" s="34" t="s">
        <v>13</v>
      </c>
    </row>
    <row r="77" spans="2:8" ht="24">
      <c r="B77" s="22">
        <v>42821</v>
      </c>
      <c r="C77" s="23">
        <v>100</v>
      </c>
      <c r="D77" s="23">
        <f t="shared" si="2"/>
        <v>2.7999999999999972</v>
      </c>
      <c r="E77" s="23">
        <f t="shared" si="3"/>
        <v>97.2</v>
      </c>
      <c r="F77" s="24" t="s">
        <v>14</v>
      </c>
      <c r="G77" s="41" t="s">
        <v>107</v>
      </c>
      <c r="H77" s="34" t="s">
        <v>13</v>
      </c>
    </row>
    <row r="78" spans="2:8">
      <c r="B78" s="22">
        <v>42821</v>
      </c>
      <c r="C78" s="23">
        <v>500</v>
      </c>
      <c r="D78" s="23">
        <f t="shared" si="2"/>
        <v>14</v>
      </c>
      <c r="E78" s="23">
        <f t="shared" si="3"/>
        <v>486</v>
      </c>
      <c r="F78" s="24" t="s">
        <v>112</v>
      </c>
      <c r="G78" s="41" t="s">
        <v>108</v>
      </c>
      <c r="H78" s="34" t="s">
        <v>13</v>
      </c>
    </row>
    <row r="79" spans="2:8">
      <c r="B79" s="22">
        <v>42821</v>
      </c>
      <c r="C79" s="23">
        <v>1000</v>
      </c>
      <c r="D79" s="23">
        <f t="shared" si="2"/>
        <v>28</v>
      </c>
      <c r="E79" s="23">
        <f t="shared" si="3"/>
        <v>972</v>
      </c>
      <c r="F79" s="24" t="s">
        <v>112</v>
      </c>
      <c r="G79" s="41" t="s">
        <v>109</v>
      </c>
      <c r="H79" s="34" t="s">
        <v>13</v>
      </c>
    </row>
    <row r="80" spans="2:8">
      <c r="B80" s="22">
        <v>42821</v>
      </c>
      <c r="C80" s="23">
        <v>1000</v>
      </c>
      <c r="D80" s="23">
        <f t="shared" si="2"/>
        <v>28</v>
      </c>
      <c r="E80" s="23">
        <f t="shared" si="3"/>
        <v>972</v>
      </c>
      <c r="F80" s="24" t="s">
        <v>112</v>
      </c>
      <c r="G80" s="41" t="s">
        <v>91</v>
      </c>
      <c r="H80" s="34" t="s">
        <v>13</v>
      </c>
    </row>
    <row r="81" spans="2:8">
      <c r="B81" s="22">
        <v>42821</v>
      </c>
      <c r="C81" s="23">
        <v>1000</v>
      </c>
      <c r="D81" s="23">
        <f t="shared" si="2"/>
        <v>28</v>
      </c>
      <c r="E81" s="23">
        <f t="shared" si="3"/>
        <v>972</v>
      </c>
      <c r="F81" s="24" t="s">
        <v>106</v>
      </c>
      <c r="G81" s="41" t="s">
        <v>91</v>
      </c>
      <c r="H81" s="34" t="s">
        <v>13</v>
      </c>
    </row>
    <row r="82" spans="2:8" ht="24">
      <c r="B82" s="22">
        <v>42821</v>
      </c>
      <c r="C82" s="23">
        <v>1000</v>
      </c>
      <c r="D82" s="23">
        <f t="shared" si="2"/>
        <v>28</v>
      </c>
      <c r="E82" s="23">
        <f t="shared" si="3"/>
        <v>972</v>
      </c>
      <c r="F82" s="24" t="s">
        <v>14</v>
      </c>
      <c r="G82" s="41" t="s">
        <v>110</v>
      </c>
      <c r="H82" s="34" t="s">
        <v>13</v>
      </c>
    </row>
    <row r="83" spans="2:8">
      <c r="B83" s="22">
        <v>42821</v>
      </c>
      <c r="C83" s="23">
        <v>1000</v>
      </c>
      <c r="D83" s="23">
        <f t="shared" si="2"/>
        <v>28</v>
      </c>
      <c r="E83" s="23">
        <f t="shared" si="3"/>
        <v>972</v>
      </c>
      <c r="F83" s="24" t="s">
        <v>113</v>
      </c>
      <c r="G83" s="41" t="s">
        <v>111</v>
      </c>
      <c r="H83" s="34" t="s">
        <v>13</v>
      </c>
    </row>
    <row r="84" spans="2:8">
      <c r="B84" s="22">
        <v>42821</v>
      </c>
      <c r="C84" s="23">
        <v>5000</v>
      </c>
      <c r="D84" s="23">
        <v>0</v>
      </c>
      <c r="E84" s="23">
        <v>5000</v>
      </c>
      <c r="F84" s="24" t="s">
        <v>24</v>
      </c>
      <c r="G84" s="43" t="s">
        <v>77</v>
      </c>
      <c r="H84" s="34" t="s">
        <v>78</v>
      </c>
    </row>
    <row r="85" spans="2:8">
      <c r="B85" s="22">
        <v>42822</v>
      </c>
      <c r="C85" s="23">
        <v>100</v>
      </c>
      <c r="D85" s="23">
        <f t="shared" si="2"/>
        <v>2.7999999999999972</v>
      </c>
      <c r="E85" s="23">
        <f>C85*0.972</f>
        <v>97.2</v>
      </c>
      <c r="F85" s="24" t="s">
        <v>22</v>
      </c>
      <c r="G85" s="41" t="s">
        <v>114</v>
      </c>
      <c r="H85" s="34" t="s">
        <v>13</v>
      </c>
    </row>
    <row r="86" spans="2:8">
      <c r="B86" s="22">
        <v>42824</v>
      </c>
      <c r="C86" s="23">
        <v>500</v>
      </c>
      <c r="D86" s="23">
        <f t="shared" si="2"/>
        <v>14</v>
      </c>
      <c r="E86" s="23">
        <f>C86*0.972</f>
        <v>486</v>
      </c>
      <c r="F86" s="24" t="s">
        <v>118</v>
      </c>
      <c r="G86" s="41" t="s">
        <v>115</v>
      </c>
      <c r="H86" s="34" t="s">
        <v>13</v>
      </c>
    </row>
    <row r="87" spans="2:8">
      <c r="B87" s="22">
        <v>42824</v>
      </c>
      <c r="C87" s="23">
        <v>5000</v>
      </c>
      <c r="D87" s="23">
        <f t="shared" si="2"/>
        <v>140</v>
      </c>
      <c r="E87" s="23">
        <f>C87*0.972</f>
        <v>4860</v>
      </c>
      <c r="F87" s="24" t="s">
        <v>26</v>
      </c>
      <c r="G87" s="41" t="s">
        <v>116</v>
      </c>
      <c r="H87" s="34" t="s">
        <v>13</v>
      </c>
    </row>
    <row r="88" spans="2:8">
      <c r="B88" s="22">
        <v>42824</v>
      </c>
      <c r="C88" s="23">
        <v>5000</v>
      </c>
      <c r="D88" s="23">
        <f t="shared" si="2"/>
        <v>140</v>
      </c>
      <c r="E88" s="23">
        <f>C88*0.972</f>
        <v>4860</v>
      </c>
      <c r="F88" s="24" t="s">
        <v>118</v>
      </c>
      <c r="G88" s="41" t="s">
        <v>117</v>
      </c>
      <c r="H88" s="34" t="s">
        <v>13</v>
      </c>
    </row>
    <row r="89" spans="2:8">
      <c r="B89" s="22">
        <v>42828</v>
      </c>
      <c r="C89" s="23">
        <v>1000</v>
      </c>
      <c r="D89" s="23">
        <f>C89-E89</f>
        <v>28</v>
      </c>
      <c r="E89" s="23">
        <f>C89*0.972</f>
        <v>972</v>
      </c>
      <c r="F89" s="24" t="s">
        <v>297</v>
      </c>
      <c r="G89" s="41" t="s">
        <v>91</v>
      </c>
      <c r="H89" s="34" t="s">
        <v>13</v>
      </c>
    </row>
    <row r="90" spans="2:8">
      <c r="B90" s="22">
        <v>42828</v>
      </c>
      <c r="C90" s="23">
        <v>3000</v>
      </c>
      <c r="D90" s="23">
        <f t="shared" ref="D90:D119" si="4">C90-E90</f>
        <v>84</v>
      </c>
      <c r="E90" s="23">
        <f t="shared" ref="E90:E119" si="5">C90*0.972</f>
        <v>2916</v>
      </c>
      <c r="F90" s="24" t="s">
        <v>24</v>
      </c>
      <c r="G90" s="41" t="s">
        <v>67</v>
      </c>
      <c r="H90" s="34" t="s">
        <v>13</v>
      </c>
    </row>
    <row r="91" spans="2:8">
      <c r="B91" s="22">
        <v>42828</v>
      </c>
      <c r="C91" s="23">
        <v>3000</v>
      </c>
      <c r="D91" s="23">
        <f t="shared" si="4"/>
        <v>84</v>
      </c>
      <c r="E91" s="23">
        <f t="shared" si="5"/>
        <v>2916</v>
      </c>
      <c r="F91" s="24" t="s">
        <v>99</v>
      </c>
      <c r="G91" s="41" t="s">
        <v>67</v>
      </c>
      <c r="H91" s="34" t="s">
        <v>13</v>
      </c>
    </row>
    <row r="92" spans="2:8">
      <c r="B92" s="22">
        <v>42828</v>
      </c>
      <c r="C92" s="23">
        <v>3000</v>
      </c>
      <c r="D92" s="23">
        <f t="shared" si="4"/>
        <v>84</v>
      </c>
      <c r="E92" s="23">
        <f t="shared" si="5"/>
        <v>2916</v>
      </c>
      <c r="F92" s="24" t="s">
        <v>62</v>
      </c>
      <c r="G92" s="41" t="s">
        <v>67</v>
      </c>
      <c r="H92" s="34" t="s">
        <v>13</v>
      </c>
    </row>
    <row r="93" spans="2:8" ht="24">
      <c r="B93" s="22">
        <v>42828</v>
      </c>
      <c r="C93" s="23">
        <v>5000</v>
      </c>
      <c r="D93" s="23">
        <f t="shared" si="4"/>
        <v>140</v>
      </c>
      <c r="E93" s="23">
        <f t="shared" si="5"/>
        <v>4860</v>
      </c>
      <c r="F93" s="24" t="s">
        <v>14</v>
      </c>
      <c r="G93" s="41" t="s">
        <v>298</v>
      </c>
      <c r="H93" s="34" t="s">
        <v>13</v>
      </c>
    </row>
    <row r="94" spans="2:8" ht="24">
      <c r="B94" s="22">
        <v>42829</v>
      </c>
      <c r="C94" s="23">
        <v>200</v>
      </c>
      <c r="D94" s="23">
        <f t="shared" si="4"/>
        <v>5.5999999999999943</v>
      </c>
      <c r="E94" s="23">
        <f t="shared" si="5"/>
        <v>194.4</v>
      </c>
      <c r="F94" s="24" t="s">
        <v>119</v>
      </c>
      <c r="G94" s="41" t="s">
        <v>299</v>
      </c>
      <c r="H94" s="34" t="s">
        <v>13</v>
      </c>
    </row>
    <row r="95" spans="2:8" ht="24">
      <c r="B95" s="22">
        <v>42829</v>
      </c>
      <c r="C95" s="23">
        <v>500</v>
      </c>
      <c r="D95" s="23">
        <f t="shared" si="4"/>
        <v>14</v>
      </c>
      <c r="E95" s="23">
        <f t="shared" si="5"/>
        <v>486</v>
      </c>
      <c r="F95" s="24" t="s">
        <v>119</v>
      </c>
      <c r="G95" s="41" t="s">
        <v>300</v>
      </c>
      <c r="H95" s="34" t="s">
        <v>13</v>
      </c>
    </row>
    <row r="96" spans="2:8" ht="24">
      <c r="B96" s="22">
        <v>42829</v>
      </c>
      <c r="C96" s="23">
        <v>500</v>
      </c>
      <c r="D96" s="23">
        <f t="shared" si="4"/>
        <v>14</v>
      </c>
      <c r="E96" s="23">
        <f t="shared" si="5"/>
        <v>486</v>
      </c>
      <c r="F96" s="24" t="s">
        <v>119</v>
      </c>
      <c r="G96" s="41" t="s">
        <v>301</v>
      </c>
      <c r="H96" s="34" t="s">
        <v>13</v>
      </c>
    </row>
    <row r="97" spans="2:8" ht="24">
      <c r="B97" s="22">
        <v>42829</v>
      </c>
      <c r="C97" s="23">
        <v>500</v>
      </c>
      <c r="D97" s="23">
        <f t="shared" si="4"/>
        <v>14</v>
      </c>
      <c r="E97" s="23">
        <f t="shared" si="5"/>
        <v>486</v>
      </c>
      <c r="F97" s="24" t="s">
        <v>119</v>
      </c>
      <c r="G97" s="41" t="s">
        <v>302</v>
      </c>
      <c r="H97" s="34" t="s">
        <v>13</v>
      </c>
    </row>
    <row r="98" spans="2:8" ht="24">
      <c r="B98" s="22">
        <v>42829</v>
      </c>
      <c r="C98" s="23">
        <v>1000</v>
      </c>
      <c r="D98" s="23">
        <f t="shared" si="4"/>
        <v>28</v>
      </c>
      <c r="E98" s="23">
        <f t="shared" si="5"/>
        <v>972</v>
      </c>
      <c r="F98" s="24" t="s">
        <v>119</v>
      </c>
      <c r="G98" s="41" t="s">
        <v>303</v>
      </c>
      <c r="H98" s="34" t="s">
        <v>13</v>
      </c>
    </row>
    <row r="99" spans="2:8" ht="24">
      <c r="B99" s="22">
        <v>42829</v>
      </c>
      <c r="C99" s="23">
        <v>1000</v>
      </c>
      <c r="D99" s="23">
        <f t="shared" si="4"/>
        <v>28</v>
      </c>
      <c r="E99" s="23">
        <f t="shared" si="5"/>
        <v>972</v>
      </c>
      <c r="F99" s="24" t="s">
        <v>119</v>
      </c>
      <c r="G99" s="41" t="s">
        <v>304</v>
      </c>
      <c r="H99" s="34" t="s">
        <v>13</v>
      </c>
    </row>
    <row r="100" spans="2:8" ht="24">
      <c r="B100" s="22">
        <v>42829</v>
      </c>
      <c r="C100" s="23">
        <v>1000</v>
      </c>
      <c r="D100" s="23">
        <f t="shared" si="4"/>
        <v>28</v>
      </c>
      <c r="E100" s="23">
        <f t="shared" si="5"/>
        <v>972</v>
      </c>
      <c r="F100" s="24" t="s">
        <v>119</v>
      </c>
      <c r="G100" s="41" t="s">
        <v>305</v>
      </c>
      <c r="H100" s="34" t="s">
        <v>13</v>
      </c>
    </row>
    <row r="101" spans="2:8" ht="24">
      <c r="B101" s="22">
        <v>42829</v>
      </c>
      <c r="C101" s="23">
        <v>1000</v>
      </c>
      <c r="D101" s="23">
        <f t="shared" si="4"/>
        <v>28</v>
      </c>
      <c r="E101" s="23">
        <f t="shared" si="5"/>
        <v>972</v>
      </c>
      <c r="F101" s="24" t="s">
        <v>119</v>
      </c>
      <c r="G101" s="41" t="s">
        <v>306</v>
      </c>
      <c r="H101" s="34" t="s">
        <v>13</v>
      </c>
    </row>
    <row r="102" spans="2:8" ht="24">
      <c r="B102" s="22">
        <v>42829</v>
      </c>
      <c r="C102" s="23">
        <v>2000</v>
      </c>
      <c r="D102" s="23">
        <f t="shared" si="4"/>
        <v>56</v>
      </c>
      <c r="E102" s="23">
        <f t="shared" si="5"/>
        <v>1944</v>
      </c>
      <c r="F102" s="24" t="s">
        <v>119</v>
      </c>
      <c r="G102" s="41" t="s">
        <v>307</v>
      </c>
      <c r="H102" s="34" t="s">
        <v>13</v>
      </c>
    </row>
    <row r="103" spans="2:8" ht="24">
      <c r="B103" s="22">
        <v>42829</v>
      </c>
      <c r="C103" s="23">
        <v>4000</v>
      </c>
      <c r="D103" s="23">
        <f t="shared" si="4"/>
        <v>112</v>
      </c>
      <c r="E103" s="23">
        <f t="shared" si="5"/>
        <v>3888</v>
      </c>
      <c r="F103" s="24" t="s">
        <v>119</v>
      </c>
      <c r="G103" s="41" t="s">
        <v>308</v>
      </c>
      <c r="H103" s="34" t="s">
        <v>13</v>
      </c>
    </row>
    <row r="104" spans="2:8" ht="24">
      <c r="B104" s="22">
        <v>42829</v>
      </c>
      <c r="C104" s="23">
        <v>10000</v>
      </c>
      <c r="D104" s="23">
        <f t="shared" si="4"/>
        <v>280</v>
      </c>
      <c r="E104" s="23">
        <f t="shared" si="5"/>
        <v>9720</v>
      </c>
      <c r="F104" s="24" t="s">
        <v>119</v>
      </c>
      <c r="G104" s="41" t="s">
        <v>105</v>
      </c>
      <c r="H104" s="34" t="s">
        <v>13</v>
      </c>
    </row>
    <row r="105" spans="2:8" ht="24">
      <c r="B105" s="22">
        <v>42830</v>
      </c>
      <c r="C105" s="23">
        <v>100</v>
      </c>
      <c r="D105" s="23">
        <f t="shared" si="4"/>
        <v>2.7999999999999972</v>
      </c>
      <c r="E105" s="23">
        <f t="shared" si="5"/>
        <v>97.2</v>
      </c>
      <c r="F105" s="24" t="s">
        <v>119</v>
      </c>
      <c r="G105" s="41" t="s">
        <v>309</v>
      </c>
      <c r="H105" s="34" t="s">
        <v>13</v>
      </c>
    </row>
    <row r="106" spans="2:8" ht="24">
      <c r="B106" s="22">
        <v>42830</v>
      </c>
      <c r="C106" s="23">
        <v>500</v>
      </c>
      <c r="D106" s="23">
        <f t="shared" si="4"/>
        <v>14</v>
      </c>
      <c r="E106" s="23">
        <f t="shared" si="5"/>
        <v>486</v>
      </c>
      <c r="F106" s="24" t="s">
        <v>119</v>
      </c>
      <c r="G106" s="41" t="s">
        <v>310</v>
      </c>
      <c r="H106" s="34" t="s">
        <v>13</v>
      </c>
    </row>
    <row r="107" spans="2:8" ht="24">
      <c r="B107" s="22">
        <v>42830</v>
      </c>
      <c r="C107" s="23">
        <v>1000</v>
      </c>
      <c r="D107" s="23">
        <f t="shared" si="4"/>
        <v>28</v>
      </c>
      <c r="E107" s="23">
        <f t="shared" si="5"/>
        <v>972</v>
      </c>
      <c r="F107" s="24" t="s">
        <v>14</v>
      </c>
      <c r="G107" s="41" t="s">
        <v>311</v>
      </c>
      <c r="H107" s="34" t="s">
        <v>13</v>
      </c>
    </row>
    <row r="108" spans="2:8" ht="24">
      <c r="B108" s="22">
        <v>42830</v>
      </c>
      <c r="C108" s="23">
        <v>1000</v>
      </c>
      <c r="D108" s="23">
        <f t="shared" si="4"/>
        <v>28</v>
      </c>
      <c r="E108" s="23">
        <f t="shared" si="5"/>
        <v>972</v>
      </c>
      <c r="F108" s="24" t="s">
        <v>119</v>
      </c>
      <c r="G108" s="41" t="s">
        <v>312</v>
      </c>
      <c r="H108" s="34" t="s">
        <v>13</v>
      </c>
    </row>
    <row r="109" spans="2:8" ht="24">
      <c r="B109" s="22">
        <v>42830</v>
      </c>
      <c r="C109" s="23">
        <v>1000</v>
      </c>
      <c r="D109" s="23">
        <f t="shared" si="4"/>
        <v>28</v>
      </c>
      <c r="E109" s="23">
        <f t="shared" si="5"/>
        <v>972</v>
      </c>
      <c r="F109" s="24" t="s">
        <v>119</v>
      </c>
      <c r="G109" s="41" t="s">
        <v>312</v>
      </c>
      <c r="H109" s="34" t="s">
        <v>13</v>
      </c>
    </row>
    <row r="110" spans="2:8" ht="24">
      <c r="B110" s="22">
        <v>42830</v>
      </c>
      <c r="C110" s="23">
        <v>1000</v>
      </c>
      <c r="D110" s="23">
        <f t="shared" si="4"/>
        <v>28</v>
      </c>
      <c r="E110" s="23">
        <f t="shared" si="5"/>
        <v>972</v>
      </c>
      <c r="F110" s="24" t="s">
        <v>119</v>
      </c>
      <c r="G110" s="41" t="s">
        <v>313</v>
      </c>
      <c r="H110" s="34" t="s">
        <v>13</v>
      </c>
    </row>
    <row r="111" spans="2:8" ht="24">
      <c r="B111" s="22">
        <v>42830</v>
      </c>
      <c r="C111" s="23">
        <v>2000</v>
      </c>
      <c r="D111" s="23">
        <f t="shared" si="4"/>
        <v>56</v>
      </c>
      <c r="E111" s="23">
        <f t="shared" si="5"/>
        <v>1944</v>
      </c>
      <c r="F111" s="24" t="s">
        <v>119</v>
      </c>
      <c r="G111" s="41" t="s">
        <v>314</v>
      </c>
      <c r="H111" s="34" t="s">
        <v>13</v>
      </c>
    </row>
    <row r="112" spans="2:8">
      <c r="B112" s="22">
        <v>42831</v>
      </c>
      <c r="C112" s="23">
        <v>1000</v>
      </c>
      <c r="D112" s="23">
        <f t="shared" si="4"/>
        <v>28</v>
      </c>
      <c r="E112" s="23">
        <f t="shared" si="5"/>
        <v>972</v>
      </c>
      <c r="F112" s="24" t="s">
        <v>52</v>
      </c>
      <c r="G112" s="41" t="s">
        <v>315</v>
      </c>
      <c r="H112" s="34" t="s">
        <v>13</v>
      </c>
    </row>
    <row r="113" spans="2:8" ht="24">
      <c r="B113" s="22">
        <v>42831</v>
      </c>
      <c r="C113" s="23">
        <v>1000</v>
      </c>
      <c r="D113" s="23">
        <f t="shared" si="4"/>
        <v>28</v>
      </c>
      <c r="E113" s="23">
        <f t="shared" si="5"/>
        <v>972</v>
      </c>
      <c r="F113" s="24" t="s">
        <v>119</v>
      </c>
      <c r="G113" s="41" t="s">
        <v>50</v>
      </c>
      <c r="H113" s="34" t="s">
        <v>13</v>
      </c>
    </row>
    <row r="114" spans="2:8" ht="24">
      <c r="B114" s="22">
        <v>42836</v>
      </c>
      <c r="C114" s="23">
        <v>100</v>
      </c>
      <c r="D114" s="23">
        <f t="shared" si="4"/>
        <v>2.7999999999999972</v>
      </c>
      <c r="E114" s="23">
        <f t="shared" si="5"/>
        <v>97.2</v>
      </c>
      <c r="F114" s="24" t="s">
        <v>14</v>
      </c>
      <c r="G114" s="41" t="s">
        <v>316</v>
      </c>
      <c r="H114" s="34" t="s">
        <v>13</v>
      </c>
    </row>
    <row r="115" spans="2:8">
      <c r="B115" s="22">
        <v>42836</v>
      </c>
      <c r="C115" s="23">
        <v>500</v>
      </c>
      <c r="D115" s="23">
        <f t="shared" si="4"/>
        <v>14</v>
      </c>
      <c r="E115" s="23">
        <f t="shared" si="5"/>
        <v>486</v>
      </c>
      <c r="F115" s="24" t="s">
        <v>317</v>
      </c>
      <c r="G115" s="41" t="s">
        <v>318</v>
      </c>
      <c r="H115" s="34" t="s">
        <v>13</v>
      </c>
    </row>
    <row r="116" spans="2:8" ht="24">
      <c r="B116" s="22">
        <v>42837</v>
      </c>
      <c r="C116" s="23">
        <v>1000</v>
      </c>
      <c r="D116" s="23">
        <f t="shared" si="4"/>
        <v>28</v>
      </c>
      <c r="E116" s="23">
        <f t="shared" si="5"/>
        <v>972</v>
      </c>
      <c r="F116" s="24" t="s">
        <v>14</v>
      </c>
      <c r="G116" s="41" t="s">
        <v>319</v>
      </c>
      <c r="H116" s="34" t="s">
        <v>13</v>
      </c>
    </row>
    <row r="117" spans="2:8" ht="24">
      <c r="B117" s="22">
        <v>42837</v>
      </c>
      <c r="C117" s="23">
        <v>1000</v>
      </c>
      <c r="D117" s="23">
        <f t="shared" si="4"/>
        <v>28</v>
      </c>
      <c r="E117" s="23">
        <f t="shared" si="5"/>
        <v>972</v>
      </c>
      <c r="F117" s="24" t="s">
        <v>14</v>
      </c>
      <c r="G117" s="41" t="s">
        <v>320</v>
      </c>
      <c r="H117" s="34" t="s">
        <v>13</v>
      </c>
    </row>
    <row r="118" spans="2:8">
      <c r="B118" s="22">
        <v>42837</v>
      </c>
      <c r="C118" s="35">
        <v>290000</v>
      </c>
      <c r="D118" s="35">
        <v>0</v>
      </c>
      <c r="E118" s="35">
        <f>C118</f>
        <v>290000</v>
      </c>
      <c r="F118" s="36" t="s">
        <v>82</v>
      </c>
      <c r="G118" s="42" t="s">
        <v>80</v>
      </c>
      <c r="H118" s="38" t="s">
        <v>81</v>
      </c>
    </row>
    <row r="119" spans="2:8" ht="24">
      <c r="B119" s="22">
        <v>42838</v>
      </c>
      <c r="C119" s="23">
        <v>100</v>
      </c>
      <c r="D119" s="23">
        <f t="shared" si="4"/>
        <v>2.7999999999999972</v>
      </c>
      <c r="E119" s="23">
        <f t="shared" si="5"/>
        <v>97.2</v>
      </c>
      <c r="F119" s="24" t="s">
        <v>14</v>
      </c>
      <c r="G119" s="41" t="s">
        <v>321</v>
      </c>
      <c r="H119" s="34" t="s">
        <v>13</v>
      </c>
    </row>
    <row r="120" spans="2:8" ht="24">
      <c r="B120" s="22">
        <v>42838</v>
      </c>
      <c r="C120" s="23">
        <v>150000</v>
      </c>
      <c r="D120" s="23">
        <v>0</v>
      </c>
      <c r="E120" s="23">
        <f>C120</f>
        <v>150000</v>
      </c>
      <c r="F120" s="24" t="s">
        <v>14</v>
      </c>
      <c r="G120" s="50" t="s">
        <v>322</v>
      </c>
      <c r="H120" s="38" t="s">
        <v>78</v>
      </c>
    </row>
    <row r="121" spans="2:8" ht="24">
      <c r="B121" s="22">
        <v>42839</v>
      </c>
      <c r="C121" s="23">
        <v>500</v>
      </c>
      <c r="D121" s="23">
        <f t="shared" ref="D121:D134" si="6">C121-E121</f>
        <v>14</v>
      </c>
      <c r="E121" s="23">
        <f t="shared" ref="E121:E134" si="7">C121*0.972</f>
        <v>486</v>
      </c>
      <c r="F121" s="24" t="s">
        <v>14</v>
      </c>
      <c r="G121" s="41" t="s">
        <v>302</v>
      </c>
      <c r="H121" s="34" t="s">
        <v>13</v>
      </c>
    </row>
    <row r="122" spans="2:8" ht="24">
      <c r="B122" s="22">
        <v>42840</v>
      </c>
      <c r="C122" s="23">
        <v>6000</v>
      </c>
      <c r="D122" s="23">
        <f t="shared" si="6"/>
        <v>168</v>
      </c>
      <c r="E122" s="23">
        <f t="shared" si="7"/>
        <v>5832</v>
      </c>
      <c r="F122" s="24" t="s">
        <v>14</v>
      </c>
      <c r="G122" s="41" t="s">
        <v>323</v>
      </c>
      <c r="H122" s="34" t="s">
        <v>13</v>
      </c>
    </row>
    <row r="123" spans="2:8">
      <c r="B123" s="22">
        <v>42842</v>
      </c>
      <c r="C123" s="23">
        <v>3000</v>
      </c>
      <c r="D123" s="23">
        <f t="shared" si="6"/>
        <v>84</v>
      </c>
      <c r="E123" s="23">
        <f t="shared" si="7"/>
        <v>2916</v>
      </c>
      <c r="F123" s="24" t="s">
        <v>324</v>
      </c>
      <c r="G123" s="41" t="s">
        <v>105</v>
      </c>
      <c r="H123" s="34" t="s">
        <v>13</v>
      </c>
    </row>
    <row r="124" spans="2:8">
      <c r="B124" s="22">
        <v>42843</v>
      </c>
      <c r="C124" s="23">
        <v>1000</v>
      </c>
      <c r="D124" s="23">
        <f t="shared" si="6"/>
        <v>28</v>
      </c>
      <c r="E124" s="23">
        <f t="shared" si="7"/>
        <v>972</v>
      </c>
      <c r="F124" s="24" t="s">
        <v>325</v>
      </c>
      <c r="G124" s="41" t="s">
        <v>91</v>
      </c>
      <c r="H124" s="34" t="s">
        <v>13</v>
      </c>
    </row>
    <row r="125" spans="2:8">
      <c r="B125" s="22">
        <v>42843</v>
      </c>
      <c r="C125" s="23">
        <v>10000</v>
      </c>
      <c r="D125" s="23">
        <f t="shared" si="6"/>
        <v>280</v>
      </c>
      <c r="E125" s="23">
        <f t="shared" si="7"/>
        <v>9720</v>
      </c>
      <c r="F125" s="24" t="s">
        <v>325</v>
      </c>
      <c r="G125" s="41" t="s">
        <v>326</v>
      </c>
      <c r="H125" s="34" t="s">
        <v>13</v>
      </c>
    </row>
    <row r="126" spans="2:8">
      <c r="B126" s="22">
        <v>42845</v>
      </c>
      <c r="C126" s="23">
        <v>500</v>
      </c>
      <c r="D126" s="23">
        <f t="shared" si="6"/>
        <v>14</v>
      </c>
      <c r="E126" s="23">
        <f t="shared" si="7"/>
        <v>486</v>
      </c>
      <c r="F126" s="24" t="s">
        <v>325</v>
      </c>
      <c r="G126" s="41" t="s">
        <v>104</v>
      </c>
      <c r="H126" s="34" t="s">
        <v>13</v>
      </c>
    </row>
    <row r="127" spans="2:8">
      <c r="B127" s="22">
        <v>42845</v>
      </c>
      <c r="C127" s="23">
        <v>2000</v>
      </c>
      <c r="D127" s="23">
        <f t="shared" si="6"/>
        <v>56</v>
      </c>
      <c r="E127" s="23">
        <f t="shared" si="7"/>
        <v>1944</v>
      </c>
      <c r="F127" s="24" t="s">
        <v>124</v>
      </c>
      <c r="G127" s="41" t="s">
        <v>67</v>
      </c>
      <c r="H127" s="34" t="s">
        <v>13</v>
      </c>
    </row>
    <row r="128" spans="2:8">
      <c r="B128" s="22">
        <v>42845</v>
      </c>
      <c r="C128" s="23">
        <v>2000</v>
      </c>
      <c r="D128" s="23">
        <f t="shared" si="6"/>
        <v>56</v>
      </c>
      <c r="E128" s="23">
        <f t="shared" si="7"/>
        <v>1944</v>
      </c>
      <c r="F128" s="24" t="s">
        <v>317</v>
      </c>
      <c r="G128" s="41" t="s">
        <v>67</v>
      </c>
      <c r="H128" s="34" t="s">
        <v>13</v>
      </c>
    </row>
    <row r="129" spans="2:8" ht="24">
      <c r="B129" s="22">
        <v>42846</v>
      </c>
      <c r="C129" s="23">
        <v>195</v>
      </c>
      <c r="D129" s="23">
        <f t="shared" si="6"/>
        <v>5.460000000000008</v>
      </c>
      <c r="E129" s="23">
        <f t="shared" si="7"/>
        <v>189.54</v>
      </c>
      <c r="F129" s="24" t="s">
        <v>14</v>
      </c>
      <c r="G129" s="41" t="s">
        <v>327</v>
      </c>
      <c r="H129" s="34" t="s">
        <v>13</v>
      </c>
    </row>
    <row r="130" spans="2:8">
      <c r="B130" s="22">
        <v>42846</v>
      </c>
      <c r="C130" s="23">
        <v>1000</v>
      </c>
      <c r="D130" s="23">
        <f t="shared" si="6"/>
        <v>28</v>
      </c>
      <c r="E130" s="23">
        <f t="shared" si="7"/>
        <v>972</v>
      </c>
      <c r="F130" s="24" t="s">
        <v>328</v>
      </c>
      <c r="G130" s="41" t="s">
        <v>329</v>
      </c>
      <c r="H130" s="34" t="s">
        <v>13</v>
      </c>
    </row>
    <row r="131" spans="2:8">
      <c r="B131" s="22">
        <v>42849</v>
      </c>
      <c r="C131" s="23">
        <v>300</v>
      </c>
      <c r="D131" s="23">
        <f t="shared" si="6"/>
        <v>8.4000000000000341</v>
      </c>
      <c r="E131" s="23">
        <f t="shared" si="7"/>
        <v>291.59999999999997</v>
      </c>
      <c r="F131" s="24" t="s">
        <v>125</v>
      </c>
      <c r="G131" s="41" t="s">
        <v>330</v>
      </c>
      <c r="H131" s="34" t="s">
        <v>13</v>
      </c>
    </row>
    <row r="132" spans="2:8">
      <c r="B132" s="22">
        <v>42849</v>
      </c>
      <c r="C132" s="23">
        <v>500</v>
      </c>
      <c r="D132" s="23">
        <f t="shared" si="6"/>
        <v>14</v>
      </c>
      <c r="E132" s="23">
        <f t="shared" si="7"/>
        <v>486</v>
      </c>
      <c r="F132" s="24" t="s">
        <v>328</v>
      </c>
      <c r="G132" s="41" t="s">
        <v>115</v>
      </c>
      <c r="H132" s="34" t="s">
        <v>13</v>
      </c>
    </row>
    <row r="133" spans="2:8">
      <c r="B133" s="22">
        <v>42849</v>
      </c>
      <c r="C133" s="23">
        <v>500</v>
      </c>
      <c r="D133" s="23">
        <f t="shared" si="6"/>
        <v>14</v>
      </c>
      <c r="E133" s="23">
        <f t="shared" si="7"/>
        <v>486</v>
      </c>
      <c r="F133" s="24" t="s">
        <v>125</v>
      </c>
      <c r="G133" s="41" t="s">
        <v>104</v>
      </c>
      <c r="H133" s="34" t="s">
        <v>13</v>
      </c>
    </row>
    <row r="134" spans="2:8">
      <c r="B134" s="22">
        <v>42849</v>
      </c>
      <c r="C134" s="23">
        <v>2000</v>
      </c>
      <c r="D134" s="23">
        <f t="shared" si="6"/>
        <v>56</v>
      </c>
      <c r="E134" s="23">
        <f t="shared" si="7"/>
        <v>1944</v>
      </c>
      <c r="F134" s="24" t="s">
        <v>125</v>
      </c>
      <c r="G134" s="41" t="s">
        <v>67</v>
      </c>
      <c r="H134" s="34" t="s">
        <v>13</v>
      </c>
    </row>
    <row r="135" spans="2:8">
      <c r="B135" s="22">
        <v>42849</v>
      </c>
      <c r="C135" s="35">
        <v>10000</v>
      </c>
      <c r="D135" s="35">
        <v>0</v>
      </c>
      <c r="E135" s="35">
        <f>C135</f>
        <v>10000</v>
      </c>
      <c r="F135" s="36" t="s">
        <v>82</v>
      </c>
      <c r="G135" s="42"/>
      <c r="H135" s="38" t="s">
        <v>81</v>
      </c>
    </row>
    <row r="136" spans="2:8">
      <c r="B136" s="22">
        <v>42850</v>
      </c>
      <c r="C136" s="23">
        <v>100</v>
      </c>
      <c r="D136" s="23">
        <f t="shared" ref="D136:D150" si="8">C136-E136</f>
        <v>2.7999999999999972</v>
      </c>
      <c r="E136" s="23">
        <f t="shared" ref="E136:E150" si="9">C136*0.972</f>
        <v>97.2</v>
      </c>
      <c r="F136" s="24" t="s">
        <v>125</v>
      </c>
      <c r="G136" s="41" t="s">
        <v>331</v>
      </c>
      <c r="H136" s="34" t="s">
        <v>13</v>
      </c>
    </row>
    <row r="137" spans="2:8">
      <c r="B137" s="22">
        <v>42850</v>
      </c>
      <c r="C137" s="23">
        <v>300</v>
      </c>
      <c r="D137" s="23">
        <f t="shared" si="8"/>
        <v>8.4000000000000341</v>
      </c>
      <c r="E137" s="23">
        <f t="shared" si="9"/>
        <v>291.59999999999997</v>
      </c>
      <c r="F137" s="24" t="s">
        <v>125</v>
      </c>
      <c r="G137" s="41" t="s">
        <v>332</v>
      </c>
      <c r="H137" s="34" t="s">
        <v>13</v>
      </c>
    </row>
    <row r="138" spans="2:8" ht="24">
      <c r="B138" s="22">
        <v>42850</v>
      </c>
      <c r="C138" s="23">
        <v>500</v>
      </c>
      <c r="D138" s="23">
        <f t="shared" si="8"/>
        <v>14</v>
      </c>
      <c r="E138" s="23">
        <f t="shared" si="9"/>
        <v>486</v>
      </c>
      <c r="F138" s="24" t="s">
        <v>14</v>
      </c>
      <c r="G138" s="41" t="s">
        <v>333</v>
      </c>
      <c r="H138" s="34" t="s">
        <v>13</v>
      </c>
    </row>
    <row r="139" spans="2:8" ht="24">
      <c r="B139" s="22">
        <v>42850</v>
      </c>
      <c r="C139" s="23">
        <v>500</v>
      </c>
      <c r="D139" s="23">
        <f t="shared" si="8"/>
        <v>14</v>
      </c>
      <c r="E139" s="23">
        <f t="shared" si="9"/>
        <v>486</v>
      </c>
      <c r="F139" s="24" t="s">
        <v>14</v>
      </c>
      <c r="G139" s="41" t="s">
        <v>334</v>
      </c>
      <c r="H139" s="34" t="s">
        <v>13</v>
      </c>
    </row>
    <row r="140" spans="2:8">
      <c r="B140" s="22">
        <v>42850</v>
      </c>
      <c r="C140" s="23">
        <v>500</v>
      </c>
      <c r="D140" s="23">
        <f t="shared" si="8"/>
        <v>14</v>
      </c>
      <c r="E140" s="23">
        <f t="shared" si="9"/>
        <v>486</v>
      </c>
      <c r="F140" s="24" t="s">
        <v>125</v>
      </c>
      <c r="G140" s="41" t="s">
        <v>335</v>
      </c>
      <c r="H140" s="34" t="s">
        <v>13</v>
      </c>
    </row>
    <row r="141" spans="2:8">
      <c r="B141" s="22">
        <v>42850</v>
      </c>
      <c r="C141" s="23">
        <v>1000</v>
      </c>
      <c r="D141" s="23">
        <f t="shared" si="8"/>
        <v>28</v>
      </c>
      <c r="E141" s="23">
        <f t="shared" si="9"/>
        <v>972</v>
      </c>
      <c r="F141" s="24" t="s">
        <v>336</v>
      </c>
      <c r="G141" s="41" t="s">
        <v>105</v>
      </c>
      <c r="H141" s="34" t="s">
        <v>13</v>
      </c>
    </row>
    <row r="142" spans="2:8">
      <c r="B142" s="22">
        <v>42850</v>
      </c>
      <c r="C142" s="23">
        <v>4000</v>
      </c>
      <c r="D142" s="23">
        <f t="shared" si="8"/>
        <v>112</v>
      </c>
      <c r="E142" s="23">
        <f t="shared" si="9"/>
        <v>3888</v>
      </c>
      <c r="F142" s="24" t="s">
        <v>125</v>
      </c>
      <c r="G142" s="41" t="s">
        <v>105</v>
      </c>
      <c r="H142" s="34" t="s">
        <v>13</v>
      </c>
    </row>
    <row r="143" spans="2:8">
      <c r="B143" s="22">
        <v>42851</v>
      </c>
      <c r="C143" s="23">
        <v>100</v>
      </c>
      <c r="D143" s="23">
        <f t="shared" si="8"/>
        <v>2.7999999999999972</v>
      </c>
      <c r="E143" s="23">
        <f t="shared" si="9"/>
        <v>97.2</v>
      </c>
      <c r="F143" s="24" t="s">
        <v>125</v>
      </c>
      <c r="G143" s="41" t="s">
        <v>337</v>
      </c>
      <c r="H143" s="34" t="s">
        <v>13</v>
      </c>
    </row>
    <row r="144" spans="2:8">
      <c r="B144" s="22">
        <v>42851</v>
      </c>
      <c r="C144" s="23">
        <v>300</v>
      </c>
      <c r="D144" s="23">
        <f t="shared" si="8"/>
        <v>8.4000000000000341</v>
      </c>
      <c r="E144" s="23">
        <f t="shared" si="9"/>
        <v>291.59999999999997</v>
      </c>
      <c r="F144" s="24" t="s">
        <v>125</v>
      </c>
      <c r="G144" s="41" t="s">
        <v>338</v>
      </c>
      <c r="H144" s="34" t="s">
        <v>13</v>
      </c>
    </row>
    <row r="145" spans="2:8" ht="24">
      <c r="B145" s="22">
        <v>42851</v>
      </c>
      <c r="C145" s="23">
        <v>500</v>
      </c>
      <c r="D145" s="23">
        <f t="shared" si="8"/>
        <v>14</v>
      </c>
      <c r="E145" s="23">
        <f t="shared" si="9"/>
        <v>486</v>
      </c>
      <c r="F145" s="24" t="s">
        <v>14</v>
      </c>
      <c r="G145" s="41" t="s">
        <v>339</v>
      </c>
      <c r="H145" s="34" t="s">
        <v>13</v>
      </c>
    </row>
    <row r="146" spans="2:8">
      <c r="B146" s="22">
        <v>42851</v>
      </c>
      <c r="C146" s="23">
        <v>500</v>
      </c>
      <c r="D146" s="23">
        <f t="shared" si="8"/>
        <v>14</v>
      </c>
      <c r="E146" s="23">
        <f t="shared" si="9"/>
        <v>486</v>
      </c>
      <c r="F146" s="24" t="s">
        <v>125</v>
      </c>
      <c r="G146" s="41" t="s">
        <v>340</v>
      </c>
      <c r="H146" s="34" t="s">
        <v>13</v>
      </c>
    </row>
    <row r="147" spans="2:8">
      <c r="B147" s="22">
        <v>42851</v>
      </c>
      <c r="C147" s="23">
        <v>500</v>
      </c>
      <c r="D147" s="23">
        <f t="shared" si="8"/>
        <v>14</v>
      </c>
      <c r="E147" s="23">
        <f t="shared" si="9"/>
        <v>486</v>
      </c>
      <c r="F147" s="24" t="s">
        <v>125</v>
      </c>
      <c r="G147" s="41" t="s">
        <v>341</v>
      </c>
      <c r="H147" s="34" t="s">
        <v>13</v>
      </c>
    </row>
    <row r="148" spans="2:8">
      <c r="B148" s="22">
        <v>42851</v>
      </c>
      <c r="C148" s="23">
        <v>500</v>
      </c>
      <c r="D148" s="23">
        <f t="shared" si="8"/>
        <v>14</v>
      </c>
      <c r="E148" s="23">
        <f t="shared" si="9"/>
        <v>486</v>
      </c>
      <c r="F148" s="24" t="s">
        <v>297</v>
      </c>
      <c r="G148" s="41" t="s">
        <v>342</v>
      </c>
      <c r="H148" s="34" t="s">
        <v>13</v>
      </c>
    </row>
    <row r="149" spans="2:8">
      <c r="B149" s="22">
        <v>42851</v>
      </c>
      <c r="C149" s="23">
        <v>1000</v>
      </c>
      <c r="D149" s="23">
        <f t="shared" si="8"/>
        <v>28</v>
      </c>
      <c r="E149" s="23">
        <f t="shared" si="9"/>
        <v>972</v>
      </c>
      <c r="F149" s="24" t="s">
        <v>125</v>
      </c>
      <c r="G149" s="41" t="s">
        <v>343</v>
      </c>
      <c r="H149" s="34" t="s">
        <v>13</v>
      </c>
    </row>
    <row r="150" spans="2:8">
      <c r="B150" s="22">
        <v>42851</v>
      </c>
      <c r="C150" s="23">
        <v>3000</v>
      </c>
      <c r="D150" s="23">
        <f t="shared" si="8"/>
        <v>84</v>
      </c>
      <c r="E150" s="23">
        <f t="shared" si="9"/>
        <v>2916</v>
      </c>
      <c r="F150" s="24" t="s">
        <v>125</v>
      </c>
      <c r="G150" s="41" t="s">
        <v>344</v>
      </c>
      <c r="H150" s="34" t="s">
        <v>13</v>
      </c>
    </row>
    <row r="151" spans="2:8" ht="24">
      <c r="B151" s="22">
        <v>42852</v>
      </c>
      <c r="C151" s="23">
        <v>5000</v>
      </c>
      <c r="D151" s="23">
        <v>0</v>
      </c>
      <c r="E151" s="23">
        <f>C151</f>
        <v>5000</v>
      </c>
      <c r="F151" s="24" t="s">
        <v>119</v>
      </c>
      <c r="G151" s="43" t="s">
        <v>77</v>
      </c>
      <c r="H151" s="34" t="s">
        <v>78</v>
      </c>
    </row>
    <row r="152" spans="2:8">
      <c r="B152" s="22">
        <v>42853</v>
      </c>
      <c r="C152" s="23">
        <v>10</v>
      </c>
      <c r="D152" s="23">
        <f>C152-E152</f>
        <v>0.28000000000000114</v>
      </c>
      <c r="E152" s="23">
        <f>C152*0.972</f>
        <v>9.7199999999999989</v>
      </c>
      <c r="F152" s="24" t="s">
        <v>62</v>
      </c>
      <c r="G152" s="41" t="s">
        <v>345</v>
      </c>
      <c r="H152" s="34" t="s">
        <v>13</v>
      </c>
    </row>
    <row r="153" spans="2:8">
      <c r="B153" s="22">
        <v>42853</v>
      </c>
      <c r="C153" s="23">
        <v>2000</v>
      </c>
      <c r="D153" s="23">
        <f>C153-E153</f>
        <v>56</v>
      </c>
      <c r="E153" s="23">
        <f>C153*0.972</f>
        <v>1944</v>
      </c>
      <c r="F153" s="24" t="s">
        <v>125</v>
      </c>
      <c r="G153" s="41" t="s">
        <v>346</v>
      </c>
      <c r="H153" s="34" t="s">
        <v>13</v>
      </c>
    </row>
    <row r="154" spans="2:8">
      <c r="B154" s="22">
        <v>42853</v>
      </c>
      <c r="C154" s="23">
        <v>2000</v>
      </c>
      <c r="D154" s="23">
        <f>C154-E154</f>
        <v>56</v>
      </c>
      <c r="E154" s="23">
        <f>C154*0.972</f>
        <v>1944</v>
      </c>
      <c r="F154" s="24" t="s">
        <v>124</v>
      </c>
      <c r="G154" s="41" t="s">
        <v>67</v>
      </c>
      <c r="H154" s="34" t="s">
        <v>13</v>
      </c>
    </row>
    <row r="155" spans="2:8">
      <c r="B155" s="22">
        <v>42853</v>
      </c>
      <c r="C155" s="23">
        <v>2000</v>
      </c>
      <c r="D155" s="23">
        <f>C155-E155</f>
        <v>56</v>
      </c>
      <c r="E155" s="23">
        <f>C155*0.972</f>
        <v>1944</v>
      </c>
      <c r="F155" s="24" t="s">
        <v>347</v>
      </c>
      <c r="G155" s="41" t="s">
        <v>67</v>
      </c>
      <c r="H155" s="34" t="s">
        <v>13</v>
      </c>
    </row>
    <row r="156" spans="2:8">
      <c r="B156" s="22">
        <v>42853</v>
      </c>
      <c r="C156" s="35">
        <v>251000</v>
      </c>
      <c r="D156" s="35">
        <v>0</v>
      </c>
      <c r="E156" s="35">
        <f>C156</f>
        <v>251000</v>
      </c>
      <c r="F156" s="36" t="s">
        <v>82</v>
      </c>
      <c r="G156" s="42" t="s">
        <v>80</v>
      </c>
      <c r="H156" s="38" t="s">
        <v>81</v>
      </c>
    </row>
    <row r="157" spans="2:8">
      <c r="B157" s="6"/>
      <c r="C157" s="6"/>
      <c r="D157" s="6"/>
      <c r="E157" s="6"/>
      <c r="F157" s="6"/>
      <c r="G157" s="6"/>
      <c r="H157" s="6"/>
    </row>
    <row r="158" spans="2:8">
      <c r="B158" s="6"/>
      <c r="C158" s="6"/>
      <c r="D158" s="6"/>
      <c r="E158" s="6"/>
      <c r="F158" s="6"/>
      <c r="G158" s="6"/>
      <c r="H158" s="6"/>
    </row>
    <row r="159" spans="2:8">
      <c r="B159" s="6"/>
      <c r="C159" s="6"/>
      <c r="D159" s="6"/>
      <c r="E159" s="6"/>
      <c r="F159" s="6"/>
      <c r="G159" s="6"/>
      <c r="H159" s="6"/>
    </row>
    <row r="160" spans="2:8">
      <c r="B160" s="6"/>
      <c r="C160" s="6"/>
      <c r="D160" s="6"/>
      <c r="E160" s="6"/>
      <c r="F160" s="6"/>
      <c r="G160" s="6"/>
      <c r="H160" s="6"/>
    </row>
    <row r="161" spans="2:8">
      <c r="B161" s="6"/>
      <c r="C161" s="6"/>
      <c r="D161" s="6"/>
      <c r="E161" s="6"/>
      <c r="F161" s="6"/>
      <c r="G161" s="6"/>
      <c r="H161" s="6"/>
    </row>
    <row r="162" spans="2:8">
      <c r="B162" s="6"/>
      <c r="C162" s="6"/>
      <c r="D162" s="6"/>
      <c r="E162" s="6"/>
      <c r="F162" s="6"/>
      <c r="G162" s="6"/>
      <c r="H162" s="6"/>
    </row>
    <row r="163" spans="2:8">
      <c r="B163" s="6"/>
      <c r="C163" s="6"/>
      <c r="D163" s="6"/>
      <c r="E163" s="6"/>
      <c r="F163" s="6"/>
      <c r="G163" s="6"/>
      <c r="H163" s="6"/>
    </row>
    <row r="164" spans="2:8">
      <c r="B164" s="6"/>
      <c r="C164" s="6"/>
      <c r="D164" s="6"/>
      <c r="E164" s="6"/>
      <c r="F164" s="6"/>
      <c r="G164" s="6"/>
      <c r="H164" s="6"/>
    </row>
    <row r="165" spans="2:8">
      <c r="B165" s="6"/>
      <c r="C165" s="6"/>
      <c r="D165" s="6"/>
      <c r="E165" s="6"/>
      <c r="F165" s="6"/>
      <c r="G165" s="6"/>
      <c r="H165" s="6"/>
    </row>
    <row r="166" spans="2:8">
      <c r="B166" s="6"/>
      <c r="C166" s="6"/>
      <c r="D166" s="6"/>
      <c r="E166" s="6"/>
      <c r="F166" s="6"/>
      <c r="G166" s="6"/>
      <c r="H166" s="6"/>
    </row>
    <row r="167" spans="2:8">
      <c r="B167" s="6"/>
      <c r="C167" s="6"/>
      <c r="D167" s="6"/>
      <c r="E167" s="6"/>
      <c r="F167" s="6"/>
      <c r="G167" s="6"/>
      <c r="H167" s="6"/>
    </row>
    <row r="168" spans="2:8">
      <c r="B168" s="6"/>
      <c r="C168" s="6"/>
      <c r="D168" s="6"/>
      <c r="E168" s="6"/>
      <c r="F168" s="6"/>
      <c r="G168" s="6"/>
      <c r="H168" s="6"/>
    </row>
    <row r="169" spans="2:8">
      <c r="B169" s="6"/>
      <c r="C169" s="6"/>
      <c r="D169" s="6"/>
      <c r="E169" s="6"/>
      <c r="F169" s="6"/>
      <c r="G169" s="6"/>
      <c r="H169" s="6"/>
    </row>
    <row r="170" spans="2:8">
      <c r="B170" s="6"/>
      <c r="C170" s="6"/>
      <c r="D170" s="6"/>
      <c r="E170" s="6"/>
      <c r="F170" s="6"/>
      <c r="G170" s="6"/>
      <c r="H170" s="6"/>
    </row>
    <row r="171" spans="2:8">
      <c r="B171" s="6"/>
      <c r="C171" s="6"/>
      <c r="D171" s="6"/>
      <c r="E171" s="6"/>
      <c r="F171" s="6"/>
      <c r="G171" s="6"/>
      <c r="H171" s="6"/>
    </row>
    <row r="172" spans="2:8">
      <c r="B172" s="6"/>
      <c r="C172" s="6"/>
      <c r="D172" s="6"/>
      <c r="E172" s="6"/>
      <c r="F172" s="6"/>
      <c r="G172" s="6"/>
      <c r="H172" s="6"/>
    </row>
    <row r="173" spans="2:8">
      <c r="B173" s="6"/>
      <c r="C173" s="6"/>
      <c r="D173" s="6"/>
      <c r="E173" s="6"/>
      <c r="F173" s="6"/>
      <c r="G173" s="6"/>
      <c r="H173" s="6"/>
    </row>
    <row r="174" spans="2:8">
      <c r="B174" s="6"/>
      <c r="C174" s="6"/>
      <c r="D174" s="6"/>
      <c r="E174" s="6"/>
      <c r="F174" s="6"/>
      <c r="G174" s="6"/>
      <c r="H174" s="6"/>
    </row>
    <row r="175" spans="2:8">
      <c r="B175" s="6"/>
      <c r="C175" s="6"/>
      <c r="D175" s="6"/>
      <c r="E175" s="6"/>
      <c r="F175" s="6"/>
      <c r="G175" s="6"/>
      <c r="H175" s="6"/>
    </row>
    <row r="176" spans="2:8">
      <c r="B176" s="6"/>
      <c r="C176" s="6"/>
      <c r="D176" s="6"/>
      <c r="E176" s="6"/>
      <c r="F176" s="6"/>
      <c r="G176" s="6"/>
      <c r="H176" s="6"/>
    </row>
    <row r="177" spans="2:8">
      <c r="B177" s="6"/>
      <c r="C177" s="6"/>
      <c r="D177" s="6"/>
      <c r="E177" s="6"/>
      <c r="F177" s="6"/>
      <c r="G177" s="6"/>
      <c r="H177" s="6"/>
    </row>
    <row r="178" spans="2:8">
      <c r="B178" s="6"/>
      <c r="C178" s="6"/>
      <c r="D178" s="6"/>
      <c r="E178" s="6"/>
      <c r="F178" s="6"/>
      <c r="G178" s="6"/>
      <c r="H178" s="6"/>
    </row>
    <row r="179" spans="2:8">
      <c r="B179" s="6"/>
      <c r="C179" s="6"/>
      <c r="D179" s="6"/>
      <c r="E179" s="6"/>
      <c r="F179" s="6"/>
      <c r="G179" s="6"/>
      <c r="H179" s="6"/>
    </row>
    <row r="180" spans="2:8">
      <c r="B180" s="6"/>
      <c r="C180" s="6"/>
      <c r="D180" s="6"/>
      <c r="E180" s="6"/>
      <c r="F180" s="6"/>
      <c r="G180" s="6"/>
      <c r="H180" s="6"/>
    </row>
    <row r="181" spans="2:8">
      <c r="B181" s="6"/>
      <c r="C181" s="6"/>
      <c r="D181" s="6"/>
      <c r="E181" s="6"/>
      <c r="F181" s="6"/>
      <c r="G181" s="6"/>
      <c r="H181" s="6"/>
    </row>
    <row r="182" spans="2:8">
      <c r="B182" s="6"/>
      <c r="C182" s="6"/>
      <c r="D182" s="6"/>
      <c r="E182" s="6"/>
      <c r="F182" s="6"/>
      <c r="G182" s="6"/>
      <c r="H182" s="6"/>
    </row>
    <row r="183" spans="2:8">
      <c r="B183" s="6"/>
      <c r="C183" s="6"/>
      <c r="D183" s="6"/>
      <c r="E183" s="6"/>
      <c r="F183" s="6"/>
      <c r="G183" s="6"/>
      <c r="H183" s="6"/>
    </row>
    <row r="184" spans="2:8">
      <c r="B184" s="6"/>
      <c r="C184" s="6"/>
      <c r="D184" s="6"/>
      <c r="E184" s="6"/>
      <c r="F184" s="6"/>
      <c r="G184" s="6"/>
      <c r="H184" s="6"/>
    </row>
    <row r="185" spans="2:8">
      <c r="B185" s="6"/>
      <c r="C185" s="6"/>
      <c r="D185" s="6"/>
      <c r="E185" s="6"/>
      <c r="F185" s="6"/>
      <c r="G185" s="6"/>
      <c r="H185" s="6"/>
    </row>
    <row r="186" spans="2:8">
      <c r="B186" s="6"/>
      <c r="C186" s="6"/>
      <c r="D186" s="6"/>
      <c r="E186" s="6"/>
      <c r="F186" s="6"/>
      <c r="G186" s="6"/>
      <c r="H186" s="6"/>
    </row>
    <row r="187" spans="2:8">
      <c r="B187" s="6"/>
      <c r="C187" s="6"/>
      <c r="D187" s="6"/>
      <c r="E187" s="6"/>
      <c r="F187" s="6"/>
      <c r="G187" s="6"/>
      <c r="H187" s="6"/>
    </row>
    <row r="188" spans="2:8">
      <c r="B188" s="6"/>
      <c r="C188" s="6"/>
      <c r="D188" s="6"/>
      <c r="E188" s="6"/>
      <c r="F188" s="6"/>
      <c r="G188" s="6"/>
      <c r="H188" s="6"/>
    </row>
    <row r="189" spans="2:8">
      <c r="B189" s="6"/>
      <c r="C189" s="6"/>
      <c r="D189" s="6"/>
      <c r="E189" s="6"/>
      <c r="F189" s="6"/>
      <c r="G189" s="6"/>
      <c r="H189" s="6"/>
    </row>
    <row r="190" spans="2:8">
      <c r="B190" s="6"/>
      <c r="C190" s="6"/>
      <c r="D190" s="6"/>
      <c r="E190" s="6"/>
      <c r="F190" s="6"/>
      <c r="G190" s="6"/>
      <c r="H190" s="6"/>
    </row>
    <row r="191" spans="2:8">
      <c r="B191" s="6"/>
      <c r="C191" s="6"/>
      <c r="D191" s="6"/>
      <c r="E191" s="6"/>
      <c r="F191" s="6"/>
      <c r="G191" s="6"/>
      <c r="H191" s="6"/>
    </row>
    <row r="192" spans="2:8">
      <c r="B192" s="6"/>
      <c r="C192" s="6"/>
      <c r="D192" s="6"/>
      <c r="E192" s="6"/>
      <c r="F192" s="6"/>
      <c r="G192" s="6"/>
      <c r="H192" s="6"/>
    </row>
    <row r="193" spans="2:8">
      <c r="B193" s="6"/>
      <c r="C193" s="6"/>
      <c r="D193" s="6"/>
      <c r="E193" s="6"/>
      <c r="F193" s="6"/>
      <c r="G193" s="6"/>
      <c r="H193" s="6"/>
    </row>
    <row r="194" spans="2:8">
      <c r="B194" s="6"/>
      <c r="C194" s="6"/>
      <c r="D194" s="6"/>
      <c r="E194" s="6"/>
      <c r="F194" s="6"/>
      <c r="G194" s="6"/>
      <c r="H194" s="6"/>
    </row>
    <row r="195" spans="2:8">
      <c r="B195" s="6"/>
      <c r="C195" s="6"/>
      <c r="D195" s="6"/>
      <c r="E195" s="6"/>
      <c r="F195" s="6"/>
      <c r="G195" s="6"/>
      <c r="H195" s="6"/>
    </row>
    <row r="196" spans="2:8">
      <c r="B196" s="6"/>
      <c r="C196" s="6"/>
      <c r="D196" s="6"/>
      <c r="E196" s="6"/>
      <c r="F196" s="6"/>
      <c r="G196" s="6"/>
      <c r="H196" s="6"/>
    </row>
    <row r="197" spans="2:8">
      <c r="B197" s="6"/>
      <c r="C197" s="6"/>
      <c r="D197" s="6"/>
      <c r="E197" s="6"/>
      <c r="F197" s="6"/>
      <c r="G197" s="6"/>
      <c r="H197" s="6"/>
    </row>
    <row r="198" spans="2:8">
      <c r="B198" s="6"/>
      <c r="C198" s="6"/>
      <c r="D198" s="6"/>
      <c r="E198" s="6"/>
      <c r="F198" s="6"/>
      <c r="G198" s="6"/>
      <c r="H198" s="6"/>
    </row>
    <row r="199" spans="2:8">
      <c r="B199" s="6"/>
      <c r="C199" s="6"/>
      <c r="D199" s="6"/>
      <c r="E199" s="6"/>
      <c r="F199" s="6"/>
      <c r="G199" s="6"/>
      <c r="H199" s="6"/>
    </row>
    <row r="200" spans="2:8">
      <c r="B200" s="6"/>
      <c r="C200" s="6"/>
      <c r="D200" s="6"/>
      <c r="E200" s="6"/>
      <c r="F200" s="6"/>
      <c r="G200" s="6"/>
      <c r="H200" s="6"/>
    </row>
    <row r="201" spans="2:8">
      <c r="B201" s="6"/>
      <c r="C201" s="6"/>
      <c r="D201" s="6"/>
      <c r="E201" s="6"/>
      <c r="F201" s="6"/>
      <c r="G201" s="6"/>
      <c r="H201" s="6"/>
    </row>
    <row r="202" spans="2:8">
      <c r="B202" s="6"/>
      <c r="C202" s="6"/>
      <c r="D202" s="6"/>
      <c r="E202" s="6"/>
      <c r="F202" s="6"/>
      <c r="G202" s="6"/>
      <c r="H202" s="6"/>
    </row>
  </sheetData>
  <sheetProtection password="E9F9" sheet="1" objects="1" scenarios="1"/>
  <autoFilter ref="B6:H6"/>
  <mergeCells count="1">
    <mergeCell ref="A2:H2"/>
  </mergeCells>
  <hyperlinks>
    <hyperlink ref="F157" r:id="rId1" display="m62@mail.ru"/>
    <hyperlink ref="F158" r:id="rId2" display="golovchenko@sovfracht.ru"/>
    <hyperlink ref="F159" r:id="rId3" display="Yusupov-06@mail.ru"/>
    <hyperlink ref="F161" r:id="rId4" display="a.filatov@aport2000.ru"/>
    <hyperlink ref="F162" r:id="rId5" display="Matsuk@sasco.ru"/>
    <hyperlink ref="F163" r:id="rId6" display="grishankov@yandex.ru"/>
    <hyperlink ref="F164" r:id="rId7" display="Juleonka@mail.ru"/>
    <hyperlink ref="F166" r:id="rId8" display="sersilkin@rambler.ru"/>
    <hyperlink ref="F169" r:id="rId9" display="5053049@mail.ru"/>
    <hyperlink ref="F170" r:id="rId10" display="sersilkin@rambler.ru"/>
    <hyperlink ref="F171" r:id="rId11" display="k.n.s84@mail.ru"/>
    <hyperlink ref="F172" r:id="rId12" display="smas@mail.ru"/>
    <hyperlink ref="F173" r:id="rId13" display="l.tyshkevich@yandex.ru"/>
    <hyperlink ref="F174" r:id="rId14" display="smas@mail.ru"/>
    <hyperlink ref="F175" r:id="rId15" display="park1967@mail.ru"/>
    <hyperlink ref="F176" r:id="rId16" display="marina.guister@gmail.com"/>
    <hyperlink ref="F177" r:id="rId17" display="zaev@mail.ru"/>
    <hyperlink ref="F178" r:id="rId18" display="Katucca@rambler.ru"/>
    <hyperlink ref="F179" r:id="rId19" display="5053049@mail.ru"/>
    <hyperlink ref="F181" r:id="rId20" display="gregorson@ya.ru"/>
    <hyperlink ref="F182" r:id="rId21" display="jakksonn1@rambler.ru"/>
    <hyperlink ref="F183" r:id="rId22" display="dkleshchevnikov@gmail.com"/>
    <hyperlink ref="F184" r:id="rId23" display="Xyliganka2004@inbox.ru"/>
    <hyperlink ref="F186" r:id="rId24" display="Kovalskyrv@mail.ru"/>
    <hyperlink ref="F187" r:id="rId25" display="maria.boltalina@gmail.com"/>
    <hyperlink ref="F185" r:id="rId26" display="maria.boltalina@gmail.com"/>
    <hyperlink ref="F188" r:id="rId27" display="PetinaIV@yandex.ru"/>
    <hyperlink ref="F189" r:id="rId28" display="irene_n@mail.ru"/>
    <hyperlink ref="F190" r:id="rId29" display="Astarikova@bk.ru"/>
    <hyperlink ref="F194" r:id="rId30" display="L.tyshkevich@yandex.ru"/>
    <hyperlink ref="F191" r:id="rId31" display="Yuliavps@gmail.com"/>
    <hyperlink ref="F196" r:id="rId32" display="Astarikova@bk.ru"/>
    <hyperlink ref="F192" r:id="rId33" display="La2shko@mail.ru"/>
    <hyperlink ref="F193" r:id="rId34" display="Gastikster@gmail.com"/>
    <hyperlink ref="F197" r:id="rId35" display="Rostepash@yandex.ru"/>
    <hyperlink ref="F198" r:id="rId36" display="Ok.bogdanova@gmail.com"/>
    <hyperlink ref="F199" r:id="rId37" display="smas@mail.ru"/>
    <hyperlink ref="F200" r:id="rId38" display="5075288@mail.ru"/>
    <hyperlink ref="F201" r:id="rId39" display="alf2136502@gmail.com"/>
    <hyperlink ref="F202" r:id="rId40" display="alf2136502@gmail.com"/>
    <hyperlink ref="G7" r:id="rId41"/>
    <hyperlink ref="G8" r:id="rId42"/>
    <hyperlink ref="G9" r:id="rId43"/>
    <hyperlink ref="G10" r:id="rId44"/>
    <hyperlink ref="G11" r:id="rId45"/>
    <hyperlink ref="G12" r:id="rId46"/>
    <hyperlink ref="G13" r:id="rId47"/>
    <hyperlink ref="G14" r:id="rId48"/>
    <hyperlink ref="G15" r:id="rId49"/>
    <hyperlink ref="G16" r:id="rId50"/>
    <hyperlink ref="G17" r:id="rId51"/>
    <hyperlink ref="G18" r:id="rId52"/>
    <hyperlink ref="G19" r:id="rId53"/>
    <hyperlink ref="G21" r:id="rId54"/>
    <hyperlink ref="G20" r:id="rId55"/>
    <hyperlink ref="G22" r:id="rId56"/>
    <hyperlink ref="G23" r:id="rId57"/>
    <hyperlink ref="G24" r:id="rId58"/>
    <hyperlink ref="G25" r:id="rId59"/>
    <hyperlink ref="G27" r:id="rId60"/>
    <hyperlink ref="G28" r:id="rId61"/>
    <hyperlink ref="G29" r:id="rId62"/>
    <hyperlink ref="G32" r:id="rId63"/>
    <hyperlink ref="G30:G31" r:id="rId64" display="Mar...@yandex.ru"/>
    <hyperlink ref="G33" r:id="rId65" display="ter...@list.ru"/>
    <hyperlink ref="G35" r:id="rId66"/>
    <hyperlink ref="G36" r:id="rId67"/>
    <hyperlink ref="G37" r:id="rId68"/>
    <hyperlink ref="G38" r:id="rId69"/>
    <hyperlink ref="G39" r:id="rId70"/>
    <hyperlink ref="G40" r:id="rId71"/>
    <hyperlink ref="G41" r:id="rId72" display="Tamara-panich@yandex.ru"/>
    <hyperlink ref="G44" r:id="rId73"/>
    <hyperlink ref="G46" r:id="rId74"/>
    <hyperlink ref="G45" r:id="rId75"/>
    <hyperlink ref="G47" r:id="rId76"/>
    <hyperlink ref="G48" r:id="rId77"/>
    <hyperlink ref="G49" r:id="rId78"/>
    <hyperlink ref="G50" r:id="rId79"/>
    <hyperlink ref="G51" r:id="rId80"/>
    <hyperlink ref="G52" r:id="rId81"/>
    <hyperlink ref="G53" r:id="rId82"/>
    <hyperlink ref="G54" r:id="rId83"/>
    <hyperlink ref="G55" r:id="rId84"/>
    <hyperlink ref="G56" r:id="rId85"/>
    <hyperlink ref="G59" r:id="rId86"/>
    <hyperlink ref="G57" r:id="rId87"/>
    <hyperlink ref="G61" r:id="rId88"/>
    <hyperlink ref="G58" r:id="rId89"/>
    <hyperlink ref="G68" r:id="rId90"/>
    <hyperlink ref="G65" r:id="rId91"/>
    <hyperlink ref="G66" r:id="rId92"/>
    <hyperlink ref="G67" r:id="rId93"/>
    <hyperlink ref="G60" r:id="rId94"/>
    <hyperlink ref="G62:G64" r:id="rId95" display="liz...@inbox.ru"/>
    <hyperlink ref="G69" r:id="rId96"/>
    <hyperlink ref="G70" r:id="rId97"/>
    <hyperlink ref="G71" r:id="rId98"/>
    <hyperlink ref="G72" r:id="rId99"/>
    <hyperlink ref="G73" r:id="rId100"/>
    <hyperlink ref="G74" r:id="rId101"/>
    <hyperlink ref="G75" r:id="rId102"/>
    <hyperlink ref="G76" r:id="rId103"/>
    <hyperlink ref="G77" r:id="rId104"/>
    <hyperlink ref="G78" r:id="rId105"/>
    <hyperlink ref="G79" r:id="rId106"/>
    <hyperlink ref="G80" r:id="rId107"/>
    <hyperlink ref="G81" r:id="rId108"/>
    <hyperlink ref="G82" r:id="rId109"/>
    <hyperlink ref="G83" r:id="rId110"/>
    <hyperlink ref="G85" r:id="rId111"/>
    <hyperlink ref="G86" r:id="rId112"/>
    <hyperlink ref="G87" r:id="rId113"/>
    <hyperlink ref="G89" r:id="rId114"/>
    <hyperlink ref="G90" r:id="rId115"/>
    <hyperlink ref="G91:G92" r:id="rId116" display="Mar...@yandex.ru"/>
    <hyperlink ref="G93" r:id="rId117"/>
    <hyperlink ref="G94" r:id="rId118"/>
    <hyperlink ref="G96" r:id="rId119"/>
    <hyperlink ref="G97" r:id="rId120"/>
    <hyperlink ref="G98" r:id="rId121"/>
    <hyperlink ref="G100" r:id="rId122"/>
    <hyperlink ref="G101" r:id="rId123"/>
    <hyperlink ref="G102" r:id="rId124"/>
    <hyperlink ref="G104" r:id="rId125"/>
    <hyperlink ref="G103" r:id="rId126"/>
    <hyperlink ref="G105" r:id="rId127"/>
    <hyperlink ref="G106" r:id="rId128"/>
    <hyperlink ref="G107" r:id="rId129"/>
    <hyperlink ref="G108" r:id="rId130"/>
    <hyperlink ref="G109" r:id="rId131"/>
    <hyperlink ref="G110" r:id="rId132"/>
    <hyperlink ref="G111" r:id="rId133"/>
    <hyperlink ref="G112" r:id="rId134"/>
    <hyperlink ref="G113" r:id="rId135"/>
    <hyperlink ref="G114" r:id="rId136"/>
    <hyperlink ref="G115" r:id="rId137"/>
    <hyperlink ref="G116" r:id="rId138"/>
    <hyperlink ref="G117" r:id="rId139"/>
    <hyperlink ref="G119" r:id="rId140"/>
    <hyperlink ref="G122" r:id="rId141"/>
    <hyperlink ref="G123" r:id="rId142"/>
    <hyperlink ref="G121" r:id="rId143"/>
    <hyperlink ref="G124" r:id="rId144"/>
    <hyperlink ref="G125" r:id="rId145"/>
    <hyperlink ref="G126" r:id="rId146"/>
    <hyperlink ref="G127" r:id="rId147"/>
    <hyperlink ref="G128" r:id="rId148"/>
    <hyperlink ref="G129" r:id="rId149"/>
    <hyperlink ref="G130" r:id="rId150"/>
    <hyperlink ref="G132" r:id="rId151"/>
    <hyperlink ref="G131" r:id="rId152"/>
    <hyperlink ref="G133" r:id="rId153"/>
    <hyperlink ref="G134" r:id="rId154"/>
    <hyperlink ref="G136" r:id="rId155"/>
    <hyperlink ref="G137" r:id="rId156"/>
    <hyperlink ref="G138" r:id="rId157"/>
    <hyperlink ref="G139" r:id="rId158"/>
    <hyperlink ref="G140" r:id="rId159"/>
    <hyperlink ref="G141" r:id="rId160"/>
    <hyperlink ref="G142" r:id="rId161"/>
    <hyperlink ref="G143" r:id="rId162"/>
    <hyperlink ref="G144" r:id="rId163"/>
    <hyperlink ref="G145" r:id="rId164"/>
    <hyperlink ref="G146" r:id="rId165"/>
    <hyperlink ref="G147" r:id="rId166"/>
    <hyperlink ref="G148" r:id="rId167"/>
    <hyperlink ref="G149" r:id="rId168"/>
    <hyperlink ref="G150" r:id="rId169"/>
    <hyperlink ref="G152" r:id="rId170"/>
    <hyperlink ref="G153" r:id="rId171"/>
    <hyperlink ref="G154" r:id="rId172"/>
    <hyperlink ref="G155" r:id="rId173"/>
  </hyperlinks>
  <pageMargins left="0.7" right="0.7" top="0.75" bottom="0.75" header="0.3" footer="0.3"/>
  <ignoredErrors>
    <ignoredError sqref="D7:E8 D9:E10 D11:E14 D15:E17 D18:E19 D20:E21 D22:E25 D26:E27 D28:E28 D29:E31 D32:E32 D33:E33 D35:E35 D36:E37 D38:E40 D41:E41 E43 D44:E46 D47:E47 D48:E49 D50:E53 D54:E56 D57:E58 D59:E60 D61:E64 D65:E65 D66:E67 D68:E68 D69:E69 D70:E71 D72:E72 D73:E73 D74:E76 D77:E77 D78:E79 D80:E83 D85:E85 D86:E86 D87:E88" unlockedFormula="1"/>
    <ignoredError sqref="E135 E151 E34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71"/>
  <sheetViews>
    <sheetView workbookViewId="0">
      <pane xSplit="8" ySplit="16" topLeftCell="I17" activePane="bottomRight" state="frozen"/>
      <selection pane="topRight" activeCell="G1" sqref="G1"/>
      <selection pane="bottomLeft" activeCell="A8" sqref="A8"/>
      <selection pane="bottomRight" activeCell="A2" sqref="A2:E2"/>
    </sheetView>
  </sheetViews>
  <sheetFormatPr baseColWidth="10" defaultColWidth="9.1640625" defaultRowHeight="12" x14ac:dyDescent="0"/>
  <cols>
    <col min="1" max="1" width="14.5" style="6" customWidth="1"/>
    <col min="2" max="2" width="11.83203125" style="13" customWidth="1"/>
    <col min="3" max="3" width="24.1640625" style="14" bestFit="1" customWidth="1"/>
    <col min="4" max="4" width="40.6640625" style="30" customWidth="1"/>
    <col min="5" max="5" width="46.33203125" style="15" customWidth="1"/>
    <col min="6" max="6" width="50" style="6" customWidth="1"/>
    <col min="7" max="16384" width="9.1640625" style="6"/>
  </cols>
  <sheetData>
    <row r="2" spans="1:5" ht="15">
      <c r="A2" s="74" t="s">
        <v>360</v>
      </c>
      <c r="B2" s="74"/>
      <c r="C2" s="74"/>
      <c r="D2" s="74"/>
      <c r="E2" s="74"/>
    </row>
    <row r="3" spans="1:5" ht="18" thickBot="1">
      <c r="A3" s="7"/>
      <c r="B3" s="7"/>
      <c r="C3" s="7"/>
      <c r="D3" s="7"/>
      <c r="E3" s="7"/>
    </row>
    <row r="4" spans="1:5" ht="14" thickBot="1">
      <c r="B4" s="8" t="s">
        <v>4</v>
      </c>
      <c r="C4" s="9">
        <f>SUM(C7:C171)</f>
        <v>18376.78</v>
      </c>
      <c r="D4" s="25"/>
      <c r="E4" s="11"/>
    </row>
    <row r="5" spans="1:5" ht="13" thickBot="1">
      <c r="B5" s="13" t="s">
        <v>5</v>
      </c>
      <c r="D5" s="26"/>
    </row>
    <row r="6" spans="1:5" s="16" customFormat="1" ht="21" customHeight="1" thickBot="1">
      <c r="B6" s="32" t="s">
        <v>6</v>
      </c>
      <c r="C6" s="18" t="s">
        <v>9</v>
      </c>
      <c r="D6" s="20" t="s">
        <v>0</v>
      </c>
      <c r="E6" s="20" t="s">
        <v>131</v>
      </c>
    </row>
    <row r="7" spans="1:5">
      <c r="B7" s="22">
        <v>42831</v>
      </c>
      <c r="C7" s="23">
        <v>15.44</v>
      </c>
      <c r="D7" s="24" t="s">
        <v>106</v>
      </c>
      <c r="E7" s="49" t="s">
        <v>132</v>
      </c>
    </row>
    <row r="8" spans="1:5" ht="12.75" customHeight="1">
      <c r="B8" s="22">
        <v>42831</v>
      </c>
      <c r="C8" s="23">
        <v>12</v>
      </c>
      <c r="D8" s="24" t="s">
        <v>106</v>
      </c>
      <c r="E8" s="49" t="s">
        <v>133</v>
      </c>
    </row>
    <row r="9" spans="1:5">
      <c r="B9" s="22">
        <v>42831</v>
      </c>
      <c r="C9" s="23">
        <v>50</v>
      </c>
      <c r="D9" s="24" t="s">
        <v>106</v>
      </c>
      <c r="E9" s="49" t="s">
        <v>134</v>
      </c>
    </row>
    <row r="10" spans="1:5" ht="12.75" customHeight="1">
      <c r="B10" s="22">
        <v>42831</v>
      </c>
      <c r="C10" s="23">
        <v>464.81</v>
      </c>
      <c r="D10" s="24" t="s">
        <v>106</v>
      </c>
      <c r="E10" s="49" t="s">
        <v>135</v>
      </c>
    </row>
    <row r="11" spans="1:5">
      <c r="B11" s="22">
        <v>42831</v>
      </c>
      <c r="C11" s="23">
        <v>39.550000000000004</v>
      </c>
      <c r="D11" s="24" t="s">
        <v>106</v>
      </c>
      <c r="E11" s="49" t="s">
        <v>136</v>
      </c>
    </row>
    <row r="12" spans="1:5">
      <c r="B12" s="22">
        <v>42831</v>
      </c>
      <c r="C12" s="23">
        <v>28.2</v>
      </c>
      <c r="D12" s="24" t="s">
        <v>106</v>
      </c>
      <c r="E12" s="49" t="s">
        <v>137</v>
      </c>
    </row>
    <row r="13" spans="1:5">
      <c r="B13" s="22">
        <v>42831</v>
      </c>
      <c r="C13" s="23">
        <v>12.5</v>
      </c>
      <c r="D13" s="24" t="s">
        <v>106</v>
      </c>
      <c r="E13" s="49" t="s">
        <v>138</v>
      </c>
    </row>
    <row r="14" spans="1:5">
      <c r="B14" s="22">
        <v>42831</v>
      </c>
      <c r="C14" s="23">
        <v>6</v>
      </c>
      <c r="D14" s="24" t="s">
        <v>106</v>
      </c>
      <c r="E14" s="49" t="s">
        <v>139</v>
      </c>
    </row>
    <row r="15" spans="1:5">
      <c r="B15" s="22">
        <v>42831</v>
      </c>
      <c r="C15" s="23">
        <v>5.3</v>
      </c>
      <c r="D15" s="24" t="s">
        <v>106</v>
      </c>
      <c r="E15" s="49" t="s">
        <v>140</v>
      </c>
    </row>
    <row r="16" spans="1:5">
      <c r="B16" s="22">
        <v>42832</v>
      </c>
      <c r="C16" s="23">
        <v>7</v>
      </c>
      <c r="D16" s="24" t="s">
        <v>106</v>
      </c>
      <c r="E16" s="49" t="s">
        <v>141</v>
      </c>
    </row>
    <row r="17" spans="2:5">
      <c r="B17" s="22">
        <v>42832</v>
      </c>
      <c r="C17" s="23">
        <v>30</v>
      </c>
      <c r="D17" s="24" t="s">
        <v>106</v>
      </c>
      <c r="E17" s="50" t="s">
        <v>142</v>
      </c>
    </row>
    <row r="18" spans="2:5">
      <c r="B18" s="22">
        <v>42832</v>
      </c>
      <c r="C18" s="23">
        <v>50</v>
      </c>
      <c r="D18" s="24" t="s">
        <v>106</v>
      </c>
      <c r="E18" s="50" t="s">
        <v>143</v>
      </c>
    </row>
    <row r="19" spans="2:5">
      <c r="B19" s="22">
        <v>42832</v>
      </c>
      <c r="C19" s="23">
        <v>40</v>
      </c>
      <c r="D19" s="24" t="s">
        <v>106</v>
      </c>
      <c r="E19" s="50" t="s">
        <v>144</v>
      </c>
    </row>
    <row r="20" spans="2:5">
      <c r="B20" s="22">
        <v>42832</v>
      </c>
      <c r="C20" s="23">
        <v>4.0199999999999996</v>
      </c>
      <c r="D20" s="24" t="s">
        <v>106</v>
      </c>
      <c r="E20" s="50" t="s">
        <v>145</v>
      </c>
    </row>
    <row r="21" spans="2:5">
      <c r="B21" s="22">
        <v>42832</v>
      </c>
      <c r="C21" s="23">
        <v>95</v>
      </c>
      <c r="D21" s="24" t="s">
        <v>106</v>
      </c>
      <c r="E21" s="50" t="s">
        <v>146</v>
      </c>
    </row>
    <row r="22" spans="2:5">
      <c r="B22" s="22">
        <v>42832</v>
      </c>
      <c r="C22" s="23">
        <v>1000</v>
      </c>
      <c r="D22" s="24" t="s">
        <v>106</v>
      </c>
      <c r="E22" s="50" t="s">
        <v>147</v>
      </c>
    </row>
    <row r="23" spans="2:5">
      <c r="B23" s="22">
        <v>42833</v>
      </c>
      <c r="C23" s="23">
        <v>66.459999999999994</v>
      </c>
      <c r="D23" s="24" t="s">
        <v>106</v>
      </c>
      <c r="E23" s="50" t="s">
        <v>148</v>
      </c>
    </row>
    <row r="24" spans="2:5">
      <c r="B24" s="22">
        <v>42833</v>
      </c>
      <c r="C24" s="23">
        <v>100</v>
      </c>
      <c r="D24" s="24" t="s">
        <v>106</v>
      </c>
      <c r="E24" s="50" t="s">
        <v>149</v>
      </c>
    </row>
    <row r="25" spans="2:5">
      <c r="B25" s="22">
        <v>42833</v>
      </c>
      <c r="C25" s="23">
        <v>95</v>
      </c>
      <c r="D25" s="24" t="s">
        <v>106</v>
      </c>
      <c r="E25" s="50" t="s">
        <v>150</v>
      </c>
    </row>
    <row r="26" spans="2:5">
      <c r="B26" s="22">
        <v>42833</v>
      </c>
      <c r="C26" s="23">
        <v>15</v>
      </c>
      <c r="D26" s="24" t="s">
        <v>106</v>
      </c>
      <c r="E26" s="50" t="s">
        <v>151</v>
      </c>
    </row>
    <row r="27" spans="2:5">
      <c r="B27" s="22">
        <v>42833</v>
      </c>
      <c r="C27" s="23">
        <v>35</v>
      </c>
      <c r="D27" s="24" t="s">
        <v>106</v>
      </c>
      <c r="E27" s="50" t="s">
        <v>152</v>
      </c>
    </row>
    <row r="28" spans="2:5">
      <c r="B28" s="22">
        <v>42833</v>
      </c>
      <c r="C28" s="23">
        <v>5.3</v>
      </c>
      <c r="D28" s="24" t="s">
        <v>106</v>
      </c>
      <c r="E28" s="50" t="s">
        <v>153</v>
      </c>
    </row>
    <row r="29" spans="2:5">
      <c r="B29" s="22">
        <v>42833</v>
      </c>
      <c r="C29" s="23">
        <v>20</v>
      </c>
      <c r="D29" s="24" t="s">
        <v>106</v>
      </c>
      <c r="E29" s="50" t="s">
        <v>154</v>
      </c>
    </row>
    <row r="30" spans="2:5">
      <c r="B30" s="22">
        <v>42833</v>
      </c>
      <c r="C30" s="23">
        <v>4</v>
      </c>
      <c r="D30" s="24" t="s">
        <v>106</v>
      </c>
      <c r="E30" s="50" t="s">
        <v>155</v>
      </c>
    </row>
    <row r="31" spans="2:5">
      <c r="B31" s="22">
        <v>42833</v>
      </c>
      <c r="C31" s="23">
        <v>50</v>
      </c>
      <c r="D31" s="24" t="s">
        <v>106</v>
      </c>
      <c r="E31" s="50" t="s">
        <v>156</v>
      </c>
    </row>
    <row r="32" spans="2:5">
      <c r="B32" s="22">
        <v>42834</v>
      </c>
      <c r="C32" s="23">
        <v>21</v>
      </c>
      <c r="D32" s="24" t="s">
        <v>106</v>
      </c>
      <c r="E32" s="50" t="s">
        <v>157</v>
      </c>
    </row>
    <row r="33" spans="2:5">
      <c r="B33" s="22">
        <v>42834</v>
      </c>
      <c r="C33" s="23">
        <v>10</v>
      </c>
      <c r="D33" s="24" t="s">
        <v>106</v>
      </c>
      <c r="E33" s="50" t="s">
        <v>158</v>
      </c>
    </row>
    <row r="34" spans="2:5">
      <c r="B34" s="22">
        <v>42834</v>
      </c>
      <c r="C34" s="23">
        <v>20</v>
      </c>
      <c r="D34" s="24" t="s">
        <v>106</v>
      </c>
      <c r="E34" s="50" t="s">
        <v>159</v>
      </c>
    </row>
    <row r="35" spans="2:5">
      <c r="B35" s="22">
        <v>42834</v>
      </c>
      <c r="C35" s="23">
        <v>48.33</v>
      </c>
      <c r="D35" s="24" t="s">
        <v>106</v>
      </c>
      <c r="E35" s="50" t="s">
        <v>160</v>
      </c>
    </row>
    <row r="36" spans="2:5">
      <c r="B36" s="22">
        <v>42835</v>
      </c>
      <c r="C36" s="23">
        <v>10</v>
      </c>
      <c r="D36" s="24" t="s">
        <v>106</v>
      </c>
      <c r="E36" s="50" t="s">
        <v>161</v>
      </c>
    </row>
    <row r="37" spans="2:5">
      <c r="B37" s="22">
        <v>42835</v>
      </c>
      <c r="C37" s="23">
        <v>2.77</v>
      </c>
      <c r="D37" s="24" t="s">
        <v>106</v>
      </c>
      <c r="E37" s="50" t="s">
        <v>162</v>
      </c>
    </row>
    <row r="38" spans="2:5">
      <c r="B38" s="22">
        <v>42835</v>
      </c>
      <c r="C38" s="23">
        <v>10</v>
      </c>
      <c r="D38" s="24" t="s">
        <v>106</v>
      </c>
      <c r="E38" s="50" t="s">
        <v>163</v>
      </c>
    </row>
    <row r="39" spans="2:5">
      <c r="B39" s="22">
        <v>42835</v>
      </c>
      <c r="C39" s="23">
        <v>100</v>
      </c>
      <c r="D39" s="24" t="s">
        <v>106</v>
      </c>
      <c r="E39" s="50" t="s">
        <v>164</v>
      </c>
    </row>
    <row r="40" spans="2:5">
      <c r="B40" s="22">
        <v>42835</v>
      </c>
      <c r="C40" s="23">
        <v>200</v>
      </c>
      <c r="D40" s="24" t="s">
        <v>106</v>
      </c>
      <c r="E40" s="50" t="s">
        <v>165</v>
      </c>
    </row>
    <row r="41" spans="2:5">
      <c r="B41" s="22">
        <v>42835</v>
      </c>
      <c r="C41" s="23">
        <v>46.26</v>
      </c>
      <c r="D41" s="24" t="s">
        <v>106</v>
      </c>
      <c r="E41" s="50" t="s">
        <v>166</v>
      </c>
    </row>
    <row r="42" spans="2:5">
      <c r="B42" s="22">
        <v>42835</v>
      </c>
      <c r="C42" s="23">
        <v>33</v>
      </c>
      <c r="D42" s="24" t="s">
        <v>106</v>
      </c>
      <c r="E42" s="50" t="s">
        <v>167</v>
      </c>
    </row>
    <row r="43" spans="2:5">
      <c r="B43" s="22">
        <v>42835</v>
      </c>
      <c r="C43" s="23">
        <v>32</v>
      </c>
      <c r="D43" s="24" t="s">
        <v>106</v>
      </c>
      <c r="E43" s="50" t="s">
        <v>168</v>
      </c>
    </row>
    <row r="44" spans="2:5">
      <c r="B44" s="22">
        <v>42835</v>
      </c>
      <c r="C44" s="23">
        <v>32.6</v>
      </c>
      <c r="D44" s="24" t="s">
        <v>106</v>
      </c>
      <c r="E44" s="50" t="s">
        <v>169</v>
      </c>
    </row>
    <row r="45" spans="2:5">
      <c r="B45" s="22">
        <v>42835</v>
      </c>
      <c r="C45" s="23">
        <v>20</v>
      </c>
      <c r="D45" s="24" t="s">
        <v>106</v>
      </c>
      <c r="E45" s="50" t="s">
        <v>170</v>
      </c>
    </row>
    <row r="46" spans="2:5">
      <c r="B46" s="22">
        <v>42836</v>
      </c>
      <c r="C46" s="23">
        <v>17</v>
      </c>
      <c r="D46" s="24" t="s">
        <v>106</v>
      </c>
      <c r="E46" s="50" t="s">
        <v>171</v>
      </c>
    </row>
    <row r="47" spans="2:5">
      <c r="B47" s="22">
        <v>42836</v>
      </c>
      <c r="C47" s="23">
        <v>21</v>
      </c>
      <c r="D47" s="24" t="s">
        <v>106</v>
      </c>
      <c r="E47" s="50" t="s">
        <v>172</v>
      </c>
    </row>
    <row r="48" spans="2:5">
      <c r="B48" s="22">
        <v>42836</v>
      </c>
      <c r="C48" s="23">
        <v>80</v>
      </c>
      <c r="D48" s="24" t="s">
        <v>106</v>
      </c>
      <c r="E48" s="50" t="s">
        <v>173</v>
      </c>
    </row>
    <row r="49" spans="2:5">
      <c r="B49" s="22">
        <v>42836</v>
      </c>
      <c r="C49" s="23">
        <v>167.64000000000001</v>
      </c>
      <c r="D49" s="24" t="s">
        <v>106</v>
      </c>
      <c r="E49" s="50" t="s">
        <v>174</v>
      </c>
    </row>
    <row r="50" spans="2:5">
      <c r="B50" s="22">
        <v>42836</v>
      </c>
      <c r="C50" s="23">
        <v>7</v>
      </c>
      <c r="D50" s="24" t="s">
        <v>106</v>
      </c>
      <c r="E50" s="50" t="s">
        <v>175</v>
      </c>
    </row>
    <row r="51" spans="2:5">
      <c r="B51" s="22">
        <v>42836</v>
      </c>
      <c r="C51" s="23">
        <v>3500</v>
      </c>
      <c r="D51" s="24" t="s">
        <v>106</v>
      </c>
      <c r="E51" s="50" t="s">
        <v>176</v>
      </c>
    </row>
    <row r="52" spans="2:5">
      <c r="B52" s="22">
        <v>42837</v>
      </c>
      <c r="C52" s="23">
        <v>31.88</v>
      </c>
      <c r="D52" s="24" t="s">
        <v>106</v>
      </c>
      <c r="E52" s="50" t="s">
        <v>177</v>
      </c>
    </row>
    <row r="53" spans="2:5">
      <c r="B53" s="22">
        <v>42837</v>
      </c>
      <c r="C53" s="23">
        <v>40</v>
      </c>
      <c r="D53" s="24" t="s">
        <v>106</v>
      </c>
      <c r="E53" s="50" t="s">
        <v>178</v>
      </c>
    </row>
    <row r="54" spans="2:5">
      <c r="B54" s="22">
        <v>42837</v>
      </c>
      <c r="C54" s="23">
        <v>37.5</v>
      </c>
      <c r="D54" s="24" t="s">
        <v>106</v>
      </c>
      <c r="E54" s="50" t="s">
        <v>179</v>
      </c>
    </row>
    <row r="55" spans="2:5">
      <c r="B55" s="22">
        <v>42837</v>
      </c>
      <c r="C55" s="23">
        <v>34.24</v>
      </c>
      <c r="D55" s="24" t="s">
        <v>106</v>
      </c>
      <c r="E55" s="50" t="s">
        <v>180</v>
      </c>
    </row>
    <row r="56" spans="2:5">
      <c r="B56" s="22">
        <v>42837</v>
      </c>
      <c r="C56" s="23">
        <v>5.3</v>
      </c>
      <c r="D56" s="24" t="s">
        <v>106</v>
      </c>
      <c r="E56" s="50" t="s">
        <v>181</v>
      </c>
    </row>
    <row r="57" spans="2:5">
      <c r="B57" s="22">
        <v>42837</v>
      </c>
      <c r="C57" s="23">
        <v>5.3</v>
      </c>
      <c r="D57" s="24" t="s">
        <v>106</v>
      </c>
      <c r="E57" s="50" t="s">
        <v>182</v>
      </c>
    </row>
    <row r="58" spans="2:5">
      <c r="B58" s="22">
        <v>42837</v>
      </c>
      <c r="C58" s="23">
        <v>137.25</v>
      </c>
      <c r="D58" s="24" t="s">
        <v>106</v>
      </c>
      <c r="E58" s="50" t="s">
        <v>183</v>
      </c>
    </row>
    <row r="59" spans="2:5">
      <c r="B59" s="22">
        <v>42837</v>
      </c>
      <c r="C59" s="23">
        <v>52.17</v>
      </c>
      <c r="D59" s="24" t="s">
        <v>106</v>
      </c>
      <c r="E59" s="50" t="s">
        <v>184</v>
      </c>
    </row>
    <row r="60" spans="2:5">
      <c r="B60" s="22">
        <v>42838</v>
      </c>
      <c r="C60" s="23">
        <v>40.96</v>
      </c>
      <c r="D60" s="24" t="s">
        <v>106</v>
      </c>
      <c r="E60" s="50" t="s">
        <v>185</v>
      </c>
    </row>
    <row r="61" spans="2:5">
      <c r="B61" s="22">
        <v>42838</v>
      </c>
      <c r="C61" s="23">
        <v>11</v>
      </c>
      <c r="D61" s="24" t="s">
        <v>106</v>
      </c>
      <c r="E61" s="50" t="s">
        <v>186</v>
      </c>
    </row>
    <row r="62" spans="2:5">
      <c r="B62" s="22">
        <v>42838</v>
      </c>
      <c r="C62" s="23">
        <v>1075</v>
      </c>
      <c r="D62" s="24" t="s">
        <v>106</v>
      </c>
      <c r="E62" s="50" t="s">
        <v>187</v>
      </c>
    </row>
    <row r="63" spans="2:5">
      <c r="B63" s="22">
        <v>42838</v>
      </c>
      <c r="C63" s="23">
        <v>33</v>
      </c>
      <c r="D63" s="24" t="s">
        <v>106</v>
      </c>
      <c r="E63" s="50" t="s">
        <v>188</v>
      </c>
    </row>
    <row r="64" spans="2:5">
      <c r="B64" s="22">
        <v>42838</v>
      </c>
      <c r="C64" s="23">
        <v>100</v>
      </c>
      <c r="D64" s="24" t="s">
        <v>106</v>
      </c>
      <c r="E64" s="50" t="s">
        <v>189</v>
      </c>
    </row>
    <row r="65" spans="2:5">
      <c r="B65" s="22">
        <v>42838</v>
      </c>
      <c r="C65" s="23">
        <v>13.64</v>
      </c>
      <c r="D65" s="24" t="s">
        <v>106</v>
      </c>
      <c r="E65" s="50" t="s">
        <v>190</v>
      </c>
    </row>
    <row r="66" spans="2:5">
      <c r="B66" s="22">
        <v>42839</v>
      </c>
      <c r="C66" s="23">
        <v>35</v>
      </c>
      <c r="D66" s="24" t="s">
        <v>106</v>
      </c>
      <c r="E66" s="50" t="s">
        <v>191</v>
      </c>
    </row>
    <row r="67" spans="2:5">
      <c r="B67" s="22">
        <v>42839</v>
      </c>
      <c r="C67" s="23">
        <v>5</v>
      </c>
      <c r="D67" s="24" t="s">
        <v>106</v>
      </c>
      <c r="E67" s="50" t="s">
        <v>192</v>
      </c>
    </row>
    <row r="68" spans="2:5">
      <c r="B68" s="22">
        <v>42839</v>
      </c>
      <c r="C68" s="23">
        <v>98.02</v>
      </c>
      <c r="D68" s="24" t="s">
        <v>106</v>
      </c>
      <c r="E68" s="50" t="s">
        <v>193</v>
      </c>
    </row>
    <row r="69" spans="2:5">
      <c r="B69" s="22">
        <v>42840</v>
      </c>
      <c r="C69" s="23">
        <v>23.41</v>
      </c>
      <c r="D69" s="24" t="s">
        <v>106</v>
      </c>
      <c r="E69" s="50" t="s">
        <v>194</v>
      </c>
    </row>
    <row r="70" spans="2:5">
      <c r="B70" s="22">
        <v>42840</v>
      </c>
      <c r="C70" s="23">
        <v>200</v>
      </c>
      <c r="D70" s="24" t="s">
        <v>106</v>
      </c>
      <c r="E70" s="50" t="s">
        <v>195</v>
      </c>
    </row>
    <row r="71" spans="2:5">
      <c r="B71" s="22">
        <v>42841</v>
      </c>
      <c r="C71" s="23">
        <v>50.76</v>
      </c>
      <c r="D71" s="24" t="s">
        <v>106</v>
      </c>
      <c r="E71" s="50" t="s">
        <v>196</v>
      </c>
    </row>
    <row r="72" spans="2:5">
      <c r="B72" s="22">
        <v>42841</v>
      </c>
      <c r="C72" s="23">
        <v>52</v>
      </c>
      <c r="D72" s="24" t="s">
        <v>106</v>
      </c>
      <c r="E72" s="50" t="s">
        <v>197</v>
      </c>
    </row>
    <row r="73" spans="2:5">
      <c r="B73" s="22">
        <v>42841</v>
      </c>
      <c r="C73" s="23">
        <v>100</v>
      </c>
      <c r="D73" s="24" t="s">
        <v>106</v>
      </c>
      <c r="E73" s="50" t="s">
        <v>198</v>
      </c>
    </row>
    <row r="74" spans="2:5">
      <c r="B74" s="22">
        <v>42841</v>
      </c>
      <c r="C74" s="23">
        <v>20</v>
      </c>
      <c r="D74" s="24" t="s">
        <v>106</v>
      </c>
      <c r="E74" s="50" t="s">
        <v>199</v>
      </c>
    </row>
    <row r="75" spans="2:5">
      <c r="B75" s="22">
        <v>42841</v>
      </c>
      <c r="C75" s="23">
        <v>250</v>
      </c>
      <c r="D75" s="24" t="s">
        <v>106</v>
      </c>
      <c r="E75" s="50" t="s">
        <v>200</v>
      </c>
    </row>
    <row r="76" spans="2:5">
      <c r="B76" s="22">
        <v>42842</v>
      </c>
      <c r="C76" s="23">
        <v>41.31</v>
      </c>
      <c r="D76" s="24" t="s">
        <v>106</v>
      </c>
      <c r="E76" s="50" t="s">
        <v>201</v>
      </c>
    </row>
    <row r="77" spans="2:5">
      <c r="B77" s="22">
        <v>42842</v>
      </c>
      <c r="C77" s="23">
        <v>21</v>
      </c>
      <c r="D77" s="24" t="s">
        <v>106</v>
      </c>
      <c r="E77" s="50" t="s">
        <v>202</v>
      </c>
    </row>
    <row r="78" spans="2:5">
      <c r="B78" s="22">
        <v>42842</v>
      </c>
      <c r="C78" s="23">
        <v>48.65</v>
      </c>
      <c r="D78" s="24" t="s">
        <v>106</v>
      </c>
      <c r="E78" s="50" t="s">
        <v>203</v>
      </c>
    </row>
    <row r="79" spans="2:5">
      <c r="B79" s="22">
        <v>42842</v>
      </c>
      <c r="C79" s="23">
        <v>10.38</v>
      </c>
      <c r="D79" s="24" t="s">
        <v>106</v>
      </c>
      <c r="E79" s="50" t="s">
        <v>204</v>
      </c>
    </row>
    <row r="80" spans="2:5">
      <c r="B80" s="22">
        <v>42842</v>
      </c>
      <c r="C80" s="23">
        <v>5</v>
      </c>
      <c r="D80" s="24" t="s">
        <v>106</v>
      </c>
      <c r="E80" s="50" t="s">
        <v>205</v>
      </c>
    </row>
    <row r="81" spans="2:5">
      <c r="B81" s="22">
        <v>42842</v>
      </c>
      <c r="C81" s="23">
        <v>2020</v>
      </c>
      <c r="D81" s="24" t="s">
        <v>106</v>
      </c>
      <c r="E81" s="50" t="s">
        <v>206</v>
      </c>
    </row>
    <row r="82" spans="2:5">
      <c r="B82" s="22">
        <v>42842</v>
      </c>
      <c r="C82" s="23">
        <v>137.25</v>
      </c>
      <c r="D82" s="24" t="s">
        <v>106</v>
      </c>
      <c r="E82" s="50" t="s">
        <v>207</v>
      </c>
    </row>
    <row r="83" spans="2:5">
      <c r="B83" s="22">
        <v>42842</v>
      </c>
      <c r="C83" s="23">
        <v>5.3</v>
      </c>
      <c r="D83" s="24" t="s">
        <v>106</v>
      </c>
      <c r="E83" s="50" t="s">
        <v>208</v>
      </c>
    </row>
    <row r="84" spans="2:5">
      <c r="B84" s="22">
        <v>42842</v>
      </c>
      <c r="C84" s="23">
        <v>352.8</v>
      </c>
      <c r="D84" s="24" t="s">
        <v>106</v>
      </c>
      <c r="E84" s="50" t="s">
        <v>209</v>
      </c>
    </row>
    <row r="85" spans="2:5">
      <c r="B85" s="22">
        <v>42843</v>
      </c>
      <c r="C85" s="23">
        <v>200</v>
      </c>
      <c r="D85" s="24" t="s">
        <v>106</v>
      </c>
      <c r="E85" s="50" t="s">
        <v>210</v>
      </c>
    </row>
    <row r="86" spans="2:5">
      <c r="B86" s="22">
        <v>42843</v>
      </c>
      <c r="C86" s="23">
        <v>50</v>
      </c>
      <c r="D86" s="24" t="s">
        <v>106</v>
      </c>
      <c r="E86" s="50" t="s">
        <v>211</v>
      </c>
    </row>
    <row r="87" spans="2:5">
      <c r="B87" s="22">
        <v>42843</v>
      </c>
      <c r="C87" s="23">
        <v>25</v>
      </c>
      <c r="D87" s="24" t="s">
        <v>106</v>
      </c>
      <c r="E87" s="50" t="s">
        <v>212</v>
      </c>
    </row>
    <row r="88" spans="2:5">
      <c r="B88" s="22">
        <v>42843</v>
      </c>
      <c r="C88" s="23">
        <v>20</v>
      </c>
      <c r="D88" s="24" t="s">
        <v>106</v>
      </c>
      <c r="E88" s="50" t="s">
        <v>213</v>
      </c>
    </row>
    <row r="89" spans="2:5">
      <c r="B89" s="22">
        <v>42843</v>
      </c>
      <c r="C89" s="23">
        <v>87.25</v>
      </c>
      <c r="D89" s="24" t="s">
        <v>106</v>
      </c>
      <c r="E89" s="50" t="s">
        <v>214</v>
      </c>
    </row>
    <row r="90" spans="2:5">
      <c r="B90" s="22">
        <v>42843</v>
      </c>
      <c r="C90" s="23">
        <v>5.3</v>
      </c>
      <c r="D90" s="24" t="s">
        <v>106</v>
      </c>
      <c r="E90" s="50" t="s">
        <v>215</v>
      </c>
    </row>
    <row r="91" spans="2:5">
      <c r="B91" s="22">
        <v>42843</v>
      </c>
      <c r="C91" s="23">
        <v>46</v>
      </c>
      <c r="D91" s="24" t="s">
        <v>106</v>
      </c>
      <c r="E91" s="50" t="s">
        <v>216</v>
      </c>
    </row>
    <row r="92" spans="2:5">
      <c r="B92" s="22">
        <v>42843</v>
      </c>
      <c r="C92" s="23">
        <v>19</v>
      </c>
      <c r="D92" s="24" t="s">
        <v>106</v>
      </c>
      <c r="E92" s="50" t="s">
        <v>217</v>
      </c>
    </row>
    <row r="93" spans="2:5">
      <c r="B93" s="22">
        <v>42844</v>
      </c>
      <c r="C93" s="23">
        <v>1000</v>
      </c>
      <c r="D93" s="24" t="s">
        <v>106</v>
      </c>
      <c r="E93" s="50" t="s">
        <v>218</v>
      </c>
    </row>
    <row r="94" spans="2:5">
      <c r="B94" s="22">
        <v>42844</v>
      </c>
      <c r="C94" s="23">
        <v>20</v>
      </c>
      <c r="D94" s="24" t="s">
        <v>106</v>
      </c>
      <c r="E94" s="50" t="s">
        <v>219</v>
      </c>
    </row>
    <row r="95" spans="2:5">
      <c r="B95" s="22">
        <v>42844</v>
      </c>
      <c r="C95" s="23">
        <v>7.08</v>
      </c>
      <c r="D95" s="24" t="s">
        <v>106</v>
      </c>
      <c r="E95" s="50" t="s">
        <v>220</v>
      </c>
    </row>
    <row r="96" spans="2:5">
      <c r="B96" s="22">
        <v>42844</v>
      </c>
      <c r="C96" s="23">
        <v>1378.24</v>
      </c>
      <c r="D96" s="24" t="s">
        <v>106</v>
      </c>
      <c r="E96" s="50" t="s">
        <v>221</v>
      </c>
    </row>
    <row r="97" spans="2:5">
      <c r="B97" s="22">
        <v>42844</v>
      </c>
      <c r="C97" s="23">
        <v>10</v>
      </c>
      <c r="D97" s="24" t="s">
        <v>106</v>
      </c>
      <c r="E97" s="50" t="s">
        <v>222</v>
      </c>
    </row>
    <row r="98" spans="2:5">
      <c r="B98" s="22">
        <v>42844</v>
      </c>
      <c r="C98" s="23">
        <v>8.0299999999999994</v>
      </c>
      <c r="D98" s="24" t="s">
        <v>106</v>
      </c>
      <c r="E98" s="50" t="s">
        <v>223</v>
      </c>
    </row>
    <row r="99" spans="2:5">
      <c r="B99" s="22">
        <v>42844</v>
      </c>
      <c r="C99" s="23">
        <v>3.66</v>
      </c>
      <c r="D99" s="24" t="s">
        <v>106</v>
      </c>
      <c r="E99" s="50" t="s">
        <v>224</v>
      </c>
    </row>
    <row r="100" spans="2:5">
      <c r="B100" s="22">
        <v>42844</v>
      </c>
      <c r="C100" s="23">
        <v>300</v>
      </c>
      <c r="D100" s="24" t="s">
        <v>106</v>
      </c>
      <c r="E100" s="50" t="s">
        <v>225</v>
      </c>
    </row>
    <row r="101" spans="2:5">
      <c r="B101" s="22">
        <v>42845</v>
      </c>
      <c r="C101" s="23">
        <v>44.06</v>
      </c>
      <c r="D101" s="24" t="s">
        <v>106</v>
      </c>
      <c r="E101" s="50" t="s">
        <v>226</v>
      </c>
    </row>
    <row r="102" spans="2:5">
      <c r="B102" s="22">
        <v>42845</v>
      </c>
      <c r="C102" s="23">
        <v>95.78</v>
      </c>
      <c r="D102" s="24" t="s">
        <v>106</v>
      </c>
      <c r="E102" s="50" t="s">
        <v>227</v>
      </c>
    </row>
    <row r="103" spans="2:5">
      <c r="B103" s="22">
        <v>42845</v>
      </c>
      <c r="C103" s="23">
        <v>250</v>
      </c>
      <c r="D103" s="24" t="s">
        <v>106</v>
      </c>
      <c r="E103" s="50" t="s">
        <v>228</v>
      </c>
    </row>
    <row r="104" spans="2:5">
      <c r="B104" s="22">
        <v>42845</v>
      </c>
      <c r="C104" s="23">
        <v>25</v>
      </c>
      <c r="D104" s="24" t="s">
        <v>106</v>
      </c>
      <c r="E104" s="50" t="s">
        <v>229</v>
      </c>
    </row>
    <row r="105" spans="2:5">
      <c r="B105" s="22">
        <v>42845</v>
      </c>
      <c r="C105" s="23">
        <v>20</v>
      </c>
      <c r="D105" s="24" t="s">
        <v>106</v>
      </c>
      <c r="E105" s="50" t="s">
        <v>230</v>
      </c>
    </row>
    <row r="106" spans="2:5">
      <c r="B106" s="22">
        <v>42845</v>
      </c>
      <c r="C106" s="23">
        <v>5</v>
      </c>
      <c r="D106" s="24" t="s">
        <v>106</v>
      </c>
      <c r="E106" s="50" t="s">
        <v>231</v>
      </c>
    </row>
    <row r="107" spans="2:5">
      <c r="B107" s="22">
        <v>42845</v>
      </c>
      <c r="C107" s="23">
        <v>45</v>
      </c>
      <c r="D107" s="24" t="s">
        <v>106</v>
      </c>
      <c r="E107" s="50" t="s">
        <v>232</v>
      </c>
    </row>
    <row r="108" spans="2:5">
      <c r="B108" s="22">
        <v>42845</v>
      </c>
      <c r="C108" s="23">
        <v>20</v>
      </c>
      <c r="D108" s="24" t="s">
        <v>106</v>
      </c>
      <c r="E108" s="50" t="s">
        <v>233</v>
      </c>
    </row>
    <row r="109" spans="2:5">
      <c r="B109" s="22">
        <v>42845</v>
      </c>
      <c r="C109" s="23">
        <v>81.58</v>
      </c>
      <c r="D109" s="24" t="s">
        <v>106</v>
      </c>
      <c r="E109" s="50" t="s">
        <v>234</v>
      </c>
    </row>
    <row r="110" spans="2:5">
      <c r="B110" s="22">
        <v>42845</v>
      </c>
      <c r="C110" s="23">
        <v>25</v>
      </c>
      <c r="D110" s="24" t="s">
        <v>106</v>
      </c>
      <c r="E110" s="50" t="s">
        <v>235</v>
      </c>
    </row>
    <row r="111" spans="2:5">
      <c r="B111" s="22">
        <v>42845</v>
      </c>
      <c r="C111" s="23">
        <v>32.72</v>
      </c>
      <c r="D111" s="24" t="s">
        <v>106</v>
      </c>
      <c r="E111" s="50" t="s">
        <v>236</v>
      </c>
    </row>
    <row r="112" spans="2:5">
      <c r="B112" s="22">
        <v>42845</v>
      </c>
      <c r="C112" s="23">
        <v>50.230000000000004</v>
      </c>
      <c r="D112" s="24" t="s">
        <v>106</v>
      </c>
      <c r="E112" s="50" t="s">
        <v>237</v>
      </c>
    </row>
    <row r="113" spans="2:5">
      <c r="B113" s="22">
        <v>42845</v>
      </c>
      <c r="C113" s="23">
        <v>100</v>
      </c>
      <c r="D113" s="24" t="s">
        <v>106</v>
      </c>
      <c r="E113" s="50" t="s">
        <v>238</v>
      </c>
    </row>
    <row r="114" spans="2:5">
      <c r="B114" s="22">
        <v>42845</v>
      </c>
      <c r="C114" s="23">
        <v>19.61</v>
      </c>
      <c r="D114" s="24" t="s">
        <v>106</v>
      </c>
      <c r="E114" s="50" t="s">
        <v>239</v>
      </c>
    </row>
    <row r="115" spans="2:5">
      <c r="B115" s="22">
        <v>42846</v>
      </c>
      <c r="C115" s="23">
        <v>8</v>
      </c>
      <c r="D115" s="24" t="s">
        <v>106</v>
      </c>
      <c r="E115" s="50" t="s">
        <v>240</v>
      </c>
    </row>
    <row r="116" spans="2:5">
      <c r="B116" s="22">
        <v>42846</v>
      </c>
      <c r="C116" s="23">
        <v>19.47</v>
      </c>
      <c r="D116" s="24" t="s">
        <v>106</v>
      </c>
      <c r="E116" s="50" t="s">
        <v>241</v>
      </c>
    </row>
    <row r="117" spans="2:5">
      <c r="B117" s="22">
        <v>42846</v>
      </c>
      <c r="C117" s="23">
        <v>130</v>
      </c>
      <c r="D117" s="24" t="s">
        <v>106</v>
      </c>
      <c r="E117" s="50" t="s">
        <v>242</v>
      </c>
    </row>
    <row r="118" spans="2:5">
      <c r="B118" s="22">
        <v>42846</v>
      </c>
      <c r="C118" s="23">
        <v>40</v>
      </c>
      <c r="D118" s="24" t="s">
        <v>106</v>
      </c>
      <c r="E118" s="50" t="s">
        <v>243</v>
      </c>
    </row>
    <row r="119" spans="2:5">
      <c r="B119" s="22">
        <v>42846</v>
      </c>
      <c r="C119" s="23">
        <v>90</v>
      </c>
      <c r="D119" s="24" t="s">
        <v>106</v>
      </c>
      <c r="E119" s="50" t="s">
        <v>244</v>
      </c>
    </row>
    <row r="120" spans="2:5">
      <c r="B120" s="22">
        <v>42846</v>
      </c>
      <c r="C120" s="23">
        <v>5.3</v>
      </c>
      <c r="D120" s="24" t="s">
        <v>106</v>
      </c>
      <c r="E120" s="50" t="s">
        <v>245</v>
      </c>
    </row>
    <row r="121" spans="2:5">
      <c r="B121" s="22">
        <v>42846</v>
      </c>
      <c r="C121" s="23">
        <v>10</v>
      </c>
      <c r="D121" s="24" t="s">
        <v>106</v>
      </c>
      <c r="E121" s="50" t="s">
        <v>246</v>
      </c>
    </row>
    <row r="122" spans="2:5">
      <c r="B122" s="22">
        <v>42847</v>
      </c>
      <c r="C122" s="23">
        <v>10</v>
      </c>
      <c r="D122" s="24" t="s">
        <v>106</v>
      </c>
      <c r="E122" s="50" t="s">
        <v>247</v>
      </c>
    </row>
    <row r="123" spans="2:5">
      <c r="B123" s="22">
        <v>42847</v>
      </c>
      <c r="C123" s="23">
        <v>20</v>
      </c>
      <c r="D123" s="24" t="s">
        <v>106</v>
      </c>
      <c r="E123" s="50" t="s">
        <v>248</v>
      </c>
    </row>
    <row r="124" spans="2:5">
      <c r="B124" s="22">
        <v>42847</v>
      </c>
      <c r="C124" s="23">
        <v>4.25</v>
      </c>
      <c r="D124" s="24" t="s">
        <v>106</v>
      </c>
      <c r="E124" s="50" t="s">
        <v>249</v>
      </c>
    </row>
    <row r="125" spans="2:5">
      <c r="B125" s="22">
        <v>42847</v>
      </c>
      <c r="C125" s="23">
        <v>88</v>
      </c>
      <c r="D125" s="24" t="s">
        <v>106</v>
      </c>
      <c r="E125" s="50" t="s">
        <v>250</v>
      </c>
    </row>
    <row r="126" spans="2:5">
      <c r="B126" s="22">
        <v>42847</v>
      </c>
      <c r="C126" s="23">
        <v>124</v>
      </c>
      <c r="D126" s="24" t="s">
        <v>106</v>
      </c>
      <c r="E126" s="50" t="s">
        <v>251</v>
      </c>
    </row>
    <row r="127" spans="2:5">
      <c r="B127" s="22">
        <v>42847</v>
      </c>
      <c r="C127" s="23">
        <v>10</v>
      </c>
      <c r="D127" s="24" t="s">
        <v>106</v>
      </c>
      <c r="E127" s="50" t="s">
        <v>252</v>
      </c>
    </row>
    <row r="128" spans="2:5">
      <c r="B128" s="22">
        <v>42847</v>
      </c>
      <c r="C128" s="23">
        <v>70</v>
      </c>
      <c r="D128" s="24" t="s">
        <v>106</v>
      </c>
      <c r="E128" s="50" t="s">
        <v>253</v>
      </c>
    </row>
    <row r="129" spans="2:5">
      <c r="B129" s="22">
        <v>42847</v>
      </c>
      <c r="C129" s="23">
        <v>9.19</v>
      </c>
      <c r="D129" s="24" t="s">
        <v>106</v>
      </c>
      <c r="E129" s="50" t="s">
        <v>254</v>
      </c>
    </row>
    <row r="130" spans="2:5">
      <c r="B130" s="22">
        <v>42847</v>
      </c>
      <c r="C130" s="23">
        <v>35</v>
      </c>
      <c r="D130" s="24" t="s">
        <v>106</v>
      </c>
      <c r="E130" s="50" t="s">
        <v>255</v>
      </c>
    </row>
    <row r="131" spans="2:5">
      <c r="B131" s="22">
        <v>42848</v>
      </c>
      <c r="C131" s="23">
        <v>91.36</v>
      </c>
      <c r="D131" s="24" t="s">
        <v>106</v>
      </c>
      <c r="E131" s="50" t="s">
        <v>256</v>
      </c>
    </row>
    <row r="132" spans="2:5">
      <c r="B132" s="22">
        <v>42848</v>
      </c>
      <c r="C132" s="23">
        <v>50</v>
      </c>
      <c r="D132" s="24" t="s">
        <v>106</v>
      </c>
      <c r="E132" s="50" t="s">
        <v>257</v>
      </c>
    </row>
    <row r="133" spans="2:5">
      <c r="B133" s="22">
        <v>42849</v>
      </c>
      <c r="C133" s="23">
        <v>35</v>
      </c>
      <c r="D133" s="24" t="s">
        <v>106</v>
      </c>
      <c r="E133" s="50" t="s">
        <v>258</v>
      </c>
    </row>
    <row r="134" spans="2:5">
      <c r="B134" s="22">
        <v>42849</v>
      </c>
      <c r="C134" s="23">
        <v>20</v>
      </c>
      <c r="D134" s="24" t="s">
        <v>106</v>
      </c>
      <c r="E134" s="50" t="s">
        <v>259</v>
      </c>
    </row>
    <row r="135" spans="2:5">
      <c r="B135" s="22">
        <v>42849</v>
      </c>
      <c r="C135" s="23">
        <v>37.5</v>
      </c>
      <c r="D135" s="24" t="s">
        <v>106</v>
      </c>
      <c r="E135" s="50" t="s">
        <v>260</v>
      </c>
    </row>
    <row r="136" spans="2:5">
      <c r="B136" s="22">
        <v>42849</v>
      </c>
      <c r="C136" s="23">
        <v>38</v>
      </c>
      <c r="D136" s="24" t="s">
        <v>106</v>
      </c>
      <c r="E136" s="50" t="s">
        <v>261</v>
      </c>
    </row>
    <row r="137" spans="2:5">
      <c r="B137" s="22">
        <v>42849</v>
      </c>
      <c r="C137" s="23">
        <v>5.9</v>
      </c>
      <c r="D137" s="24" t="s">
        <v>106</v>
      </c>
      <c r="E137" s="50" t="s">
        <v>262</v>
      </c>
    </row>
    <row r="138" spans="2:5">
      <c r="B138" s="22">
        <v>42849</v>
      </c>
      <c r="C138" s="23">
        <v>5.3</v>
      </c>
      <c r="D138" s="24" t="s">
        <v>106</v>
      </c>
      <c r="E138" s="50" t="s">
        <v>263</v>
      </c>
    </row>
    <row r="139" spans="2:5">
      <c r="B139" s="22">
        <v>42849</v>
      </c>
      <c r="C139" s="23">
        <v>159</v>
      </c>
      <c r="D139" s="24" t="s">
        <v>106</v>
      </c>
      <c r="E139" s="50" t="s">
        <v>264</v>
      </c>
    </row>
    <row r="140" spans="2:5">
      <c r="B140" s="22">
        <v>42850</v>
      </c>
      <c r="C140" s="23">
        <v>22</v>
      </c>
      <c r="D140" s="24" t="s">
        <v>106</v>
      </c>
      <c r="E140" s="50" t="s">
        <v>265</v>
      </c>
    </row>
    <row r="141" spans="2:5">
      <c r="B141" s="22">
        <v>42850</v>
      </c>
      <c r="C141" s="23">
        <v>75</v>
      </c>
      <c r="D141" s="24" t="s">
        <v>106</v>
      </c>
      <c r="E141" s="50" t="s">
        <v>266</v>
      </c>
    </row>
    <row r="142" spans="2:5">
      <c r="B142" s="22">
        <v>42850</v>
      </c>
      <c r="C142" s="23">
        <v>70</v>
      </c>
      <c r="D142" s="24" t="s">
        <v>106</v>
      </c>
      <c r="E142" s="50" t="s">
        <v>267</v>
      </c>
    </row>
    <row r="143" spans="2:5">
      <c r="B143" s="22">
        <v>42850</v>
      </c>
      <c r="C143" s="23">
        <v>3</v>
      </c>
      <c r="D143" s="24" t="s">
        <v>106</v>
      </c>
      <c r="E143" s="50" t="s">
        <v>268</v>
      </c>
    </row>
    <row r="144" spans="2:5">
      <c r="B144" s="22">
        <v>42850</v>
      </c>
      <c r="C144" s="23">
        <v>74</v>
      </c>
      <c r="D144" s="24" t="s">
        <v>106</v>
      </c>
      <c r="E144" s="50" t="s">
        <v>269</v>
      </c>
    </row>
    <row r="145" spans="2:5">
      <c r="B145" s="22">
        <v>42850</v>
      </c>
      <c r="C145" s="23">
        <v>40</v>
      </c>
      <c r="D145" s="24" t="s">
        <v>106</v>
      </c>
      <c r="E145" s="50" t="s">
        <v>270</v>
      </c>
    </row>
    <row r="146" spans="2:5">
      <c r="B146" s="22">
        <v>42850</v>
      </c>
      <c r="C146" s="23">
        <v>137.25</v>
      </c>
      <c r="D146" s="24" t="s">
        <v>106</v>
      </c>
      <c r="E146" s="50" t="s">
        <v>271</v>
      </c>
    </row>
    <row r="147" spans="2:5">
      <c r="B147" s="22">
        <v>42850</v>
      </c>
      <c r="C147" s="23">
        <v>20</v>
      </c>
      <c r="D147" s="24" t="s">
        <v>106</v>
      </c>
      <c r="E147" s="50" t="s">
        <v>272</v>
      </c>
    </row>
    <row r="148" spans="2:5">
      <c r="B148" s="22">
        <v>42851</v>
      </c>
      <c r="C148" s="23">
        <v>5</v>
      </c>
      <c r="D148" s="24" t="s">
        <v>106</v>
      </c>
      <c r="E148" s="50" t="s">
        <v>273</v>
      </c>
    </row>
    <row r="149" spans="2:5">
      <c r="B149" s="22">
        <v>42851</v>
      </c>
      <c r="C149" s="23">
        <v>9</v>
      </c>
      <c r="D149" s="24" t="s">
        <v>106</v>
      </c>
      <c r="E149" s="50" t="s">
        <v>274</v>
      </c>
    </row>
    <row r="150" spans="2:5">
      <c r="B150" s="22">
        <v>42851</v>
      </c>
      <c r="C150" s="23">
        <v>100</v>
      </c>
      <c r="D150" s="24" t="s">
        <v>106</v>
      </c>
      <c r="E150" s="50" t="s">
        <v>275</v>
      </c>
    </row>
    <row r="151" spans="2:5">
      <c r="B151" s="22">
        <v>42851</v>
      </c>
      <c r="C151" s="23">
        <v>50</v>
      </c>
      <c r="D151" s="24" t="s">
        <v>106</v>
      </c>
      <c r="E151" s="50" t="s">
        <v>276</v>
      </c>
    </row>
    <row r="152" spans="2:5">
      <c r="B152" s="22">
        <v>42852</v>
      </c>
      <c r="C152" s="23">
        <v>25</v>
      </c>
      <c r="D152" s="24" t="s">
        <v>106</v>
      </c>
      <c r="E152" s="50" t="s">
        <v>277</v>
      </c>
    </row>
    <row r="153" spans="2:5">
      <c r="B153" s="22">
        <v>42852</v>
      </c>
      <c r="C153" s="23">
        <v>19</v>
      </c>
      <c r="D153" s="24" t="s">
        <v>106</v>
      </c>
      <c r="E153" s="50" t="s">
        <v>278</v>
      </c>
    </row>
    <row r="154" spans="2:5">
      <c r="B154" s="22">
        <v>42852</v>
      </c>
      <c r="C154" s="23">
        <v>58.29</v>
      </c>
      <c r="D154" s="24" t="s">
        <v>106</v>
      </c>
      <c r="E154" s="50" t="s">
        <v>279</v>
      </c>
    </row>
    <row r="155" spans="2:5">
      <c r="B155" s="22">
        <v>42852</v>
      </c>
      <c r="C155" s="23">
        <v>50</v>
      </c>
      <c r="D155" s="24" t="s">
        <v>106</v>
      </c>
      <c r="E155" s="50" t="s">
        <v>280</v>
      </c>
    </row>
    <row r="156" spans="2:5">
      <c r="B156" s="22">
        <v>42853</v>
      </c>
      <c r="C156" s="23">
        <v>39.21</v>
      </c>
      <c r="D156" s="24" t="s">
        <v>106</v>
      </c>
      <c r="E156" s="50" t="s">
        <v>281</v>
      </c>
    </row>
    <row r="157" spans="2:5">
      <c r="B157" s="22">
        <v>42853</v>
      </c>
      <c r="C157" s="23">
        <v>17.41</v>
      </c>
      <c r="D157" s="24" t="s">
        <v>106</v>
      </c>
      <c r="E157" s="50" t="s">
        <v>282</v>
      </c>
    </row>
    <row r="158" spans="2:5">
      <c r="B158" s="22">
        <v>42853</v>
      </c>
      <c r="C158" s="23">
        <v>50</v>
      </c>
      <c r="D158" s="24" t="s">
        <v>106</v>
      </c>
      <c r="E158" s="50" t="s">
        <v>283</v>
      </c>
    </row>
    <row r="159" spans="2:5">
      <c r="B159" s="22">
        <v>42853</v>
      </c>
      <c r="C159" s="23">
        <v>35</v>
      </c>
      <c r="D159" s="24" t="s">
        <v>106</v>
      </c>
      <c r="E159" s="50" t="s">
        <v>284</v>
      </c>
    </row>
    <row r="160" spans="2:5">
      <c r="B160" s="22">
        <v>42853</v>
      </c>
      <c r="C160" s="23">
        <v>29</v>
      </c>
      <c r="D160" s="24" t="s">
        <v>106</v>
      </c>
      <c r="E160" s="50" t="s">
        <v>285</v>
      </c>
    </row>
    <row r="161" spans="2:5">
      <c r="B161" s="22">
        <v>42853</v>
      </c>
      <c r="C161" s="23">
        <v>40</v>
      </c>
      <c r="D161" s="24" t="s">
        <v>106</v>
      </c>
      <c r="E161" s="50" t="s">
        <v>286</v>
      </c>
    </row>
    <row r="162" spans="2:5">
      <c r="B162" s="22">
        <v>42853</v>
      </c>
      <c r="C162" s="23">
        <v>88</v>
      </c>
      <c r="D162" s="24" t="s">
        <v>106</v>
      </c>
      <c r="E162" s="50" t="s">
        <v>287</v>
      </c>
    </row>
    <row r="163" spans="2:5">
      <c r="B163" s="22">
        <v>42853</v>
      </c>
      <c r="C163" s="23">
        <v>30</v>
      </c>
      <c r="D163" s="24" t="s">
        <v>106</v>
      </c>
      <c r="E163" s="50" t="s">
        <v>288</v>
      </c>
    </row>
    <row r="164" spans="2:5">
      <c r="B164" s="22">
        <v>42853</v>
      </c>
      <c r="C164" s="23">
        <v>20</v>
      </c>
      <c r="D164" s="24" t="s">
        <v>106</v>
      </c>
      <c r="E164" s="50" t="s">
        <v>289</v>
      </c>
    </row>
    <row r="165" spans="2:5">
      <c r="B165" s="22">
        <v>42854</v>
      </c>
      <c r="C165" s="23">
        <v>85</v>
      </c>
      <c r="D165" s="24" t="s">
        <v>106</v>
      </c>
      <c r="E165" s="50" t="s">
        <v>290</v>
      </c>
    </row>
    <row r="166" spans="2:5">
      <c r="B166" s="22">
        <v>42854</v>
      </c>
      <c r="C166" s="23">
        <v>100</v>
      </c>
      <c r="D166" s="24" t="s">
        <v>106</v>
      </c>
      <c r="E166" s="50" t="s">
        <v>291</v>
      </c>
    </row>
    <row r="167" spans="2:5">
      <c r="B167" s="22">
        <v>42854</v>
      </c>
      <c r="C167" s="23">
        <v>35</v>
      </c>
      <c r="D167" s="24" t="s">
        <v>106</v>
      </c>
      <c r="E167" s="50" t="s">
        <v>292</v>
      </c>
    </row>
    <row r="168" spans="2:5">
      <c r="B168" s="22">
        <v>42854</v>
      </c>
      <c r="C168" s="23">
        <v>82</v>
      </c>
      <c r="D168" s="24" t="s">
        <v>106</v>
      </c>
      <c r="E168" s="50" t="s">
        <v>293</v>
      </c>
    </row>
    <row r="169" spans="2:5">
      <c r="B169" s="22">
        <v>42855</v>
      </c>
      <c r="C169" s="23">
        <v>56.93</v>
      </c>
      <c r="D169" s="24" t="s">
        <v>106</v>
      </c>
      <c r="E169" s="50" t="s">
        <v>294</v>
      </c>
    </row>
    <row r="170" spans="2:5">
      <c r="B170" s="22">
        <v>42855</v>
      </c>
      <c r="C170" s="23">
        <v>50.58</v>
      </c>
      <c r="D170" s="24" t="s">
        <v>106</v>
      </c>
      <c r="E170" s="50" t="s">
        <v>295</v>
      </c>
    </row>
    <row r="171" spans="2:5">
      <c r="B171" s="22">
        <v>42855</v>
      </c>
      <c r="C171" s="23">
        <v>30</v>
      </c>
      <c r="D171" s="24" t="s">
        <v>106</v>
      </c>
      <c r="E171" s="50" t="s">
        <v>296</v>
      </c>
    </row>
  </sheetData>
  <sheetProtection password="E9F9" sheet="1" objects="1" scenarios="1"/>
  <autoFilter ref="B6:H6"/>
  <mergeCells count="1">
    <mergeCell ref="A2:E2"/>
  </mergeCells>
  <hyperlinks>
    <hyperlink ref="E7" r:id="rId1" display="nal...@gmail.com"/>
    <hyperlink ref="E8" r:id="rId2" display="vor...@yandex.ru"/>
    <hyperlink ref="E9" r:id="rId3" display="Mia...@inbox.ru"/>
    <hyperlink ref="E10" r:id="rId4" display="Nsh...@gmail.com"/>
    <hyperlink ref="E11" r:id="rId5" display="ext...@ya.ru"/>
    <hyperlink ref="E12" r:id="rId6" display="nat...@mail.ru"/>
    <hyperlink ref="E13" r:id="rId7" display="Che...@mail.ru"/>
    <hyperlink ref="E14" r:id="rId8" display="vki...@yandex.ru"/>
    <hyperlink ref="E15" r:id="rId9" display="mos...@mail.ru"/>
    <hyperlink ref="E16" r:id="rId10" display="mos...@mail.ru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0"/>
  <sheetViews>
    <sheetView workbookViewId="0">
      <pane xSplit="7" ySplit="12" topLeftCell="H13" activePane="bottomRight" state="frozen"/>
      <selection pane="topRight" activeCell="G1" sqref="G1"/>
      <selection pane="bottomLeft" activeCell="A8" sqref="A8"/>
      <selection pane="bottomRight" activeCell="A2" sqref="A2:G2"/>
    </sheetView>
  </sheetViews>
  <sheetFormatPr baseColWidth="10" defaultColWidth="9.1640625" defaultRowHeight="12" x14ac:dyDescent="0"/>
  <cols>
    <col min="1" max="1" width="9.1640625" style="6"/>
    <col min="2" max="2" width="11.83203125" style="13" customWidth="1"/>
    <col min="3" max="3" width="25" style="14" customWidth="1"/>
    <col min="4" max="4" width="18.83203125" style="30" bestFit="1" customWidth="1"/>
    <col min="5" max="5" width="27.5" style="15" customWidth="1"/>
    <col min="6" max="6" width="48.6640625" style="15" customWidth="1"/>
    <col min="7" max="7" width="30.1640625" style="5" customWidth="1"/>
    <col min="8" max="8" width="50" style="6" customWidth="1"/>
    <col min="9" max="16384" width="9.1640625" style="6"/>
  </cols>
  <sheetData>
    <row r="1" spans="1:7">
      <c r="A1" s="1"/>
      <c r="B1" s="2"/>
      <c r="C1" s="3"/>
      <c r="D1" s="5"/>
      <c r="E1" s="4"/>
      <c r="F1" s="4"/>
      <c r="G1" s="5" t="s">
        <v>21</v>
      </c>
    </row>
    <row r="2" spans="1:7" ht="15">
      <c r="A2" s="74" t="s">
        <v>359</v>
      </c>
      <c r="B2" s="74"/>
      <c r="C2" s="74"/>
      <c r="D2" s="74"/>
      <c r="E2" s="74"/>
      <c r="F2" s="74"/>
      <c r="G2" s="74"/>
    </row>
    <row r="3" spans="1:7" ht="18" thickBot="1">
      <c r="A3" s="7"/>
      <c r="B3" s="7"/>
      <c r="C3" s="7"/>
      <c r="D3" s="7"/>
      <c r="E3" s="7"/>
      <c r="F3" s="7"/>
      <c r="G3" s="7"/>
    </row>
    <row r="4" spans="1:7" ht="14" thickBot="1">
      <c r="B4" s="8" t="s">
        <v>4</v>
      </c>
      <c r="C4" s="9">
        <f>SUM(E7:E131)</f>
        <v>24043.349999999984</v>
      </c>
      <c r="D4" s="25"/>
      <c r="E4" s="11"/>
      <c r="F4" s="11"/>
      <c r="G4" s="12"/>
    </row>
    <row r="5" spans="1:7" ht="13" thickBot="1">
      <c r="B5" s="13" t="s">
        <v>5</v>
      </c>
      <c r="D5" s="26"/>
    </row>
    <row r="6" spans="1:7" s="16" customFormat="1" ht="21" customHeight="1" thickBot="1">
      <c r="B6" s="17" t="s">
        <v>6</v>
      </c>
      <c r="C6" s="18" t="s">
        <v>9</v>
      </c>
      <c r="D6" s="18" t="s">
        <v>10</v>
      </c>
      <c r="E6" s="19" t="s">
        <v>12</v>
      </c>
      <c r="F6" s="20" t="s">
        <v>0</v>
      </c>
      <c r="G6" s="21" t="s">
        <v>15</v>
      </c>
    </row>
    <row r="7" spans="1:7" ht="12.75" customHeight="1">
      <c r="B7" s="27">
        <v>42795</v>
      </c>
      <c r="C7" s="28">
        <v>200</v>
      </c>
      <c r="D7" s="29">
        <f t="shared" ref="D7:D27" si="0">C7-E7</f>
        <v>16</v>
      </c>
      <c r="E7" s="28">
        <v>184</v>
      </c>
      <c r="F7" s="24" t="s">
        <v>14</v>
      </c>
      <c r="G7" s="47">
        <v>3536</v>
      </c>
    </row>
    <row r="8" spans="1:7" ht="12.75" customHeight="1">
      <c r="B8" s="27">
        <v>42796</v>
      </c>
      <c r="C8" s="28">
        <v>100</v>
      </c>
      <c r="D8" s="29">
        <f t="shared" si="0"/>
        <v>8</v>
      </c>
      <c r="E8" s="28">
        <v>92</v>
      </c>
      <c r="F8" s="24" t="s">
        <v>14</v>
      </c>
      <c r="G8" s="47">
        <v>3369</v>
      </c>
    </row>
    <row r="9" spans="1:7" ht="12.75" customHeight="1">
      <c r="B9" s="27">
        <v>42797</v>
      </c>
      <c r="C9" s="28">
        <v>100</v>
      </c>
      <c r="D9" s="29">
        <f t="shared" si="0"/>
        <v>4.9500000000000028</v>
      </c>
      <c r="E9" s="28">
        <v>95.05</v>
      </c>
      <c r="F9" s="24" t="s">
        <v>17</v>
      </c>
      <c r="G9" s="47">
        <v>5462</v>
      </c>
    </row>
    <row r="10" spans="1:7" ht="12.75" customHeight="1">
      <c r="B10" s="27">
        <v>42797</v>
      </c>
      <c r="C10" s="28">
        <v>300</v>
      </c>
      <c r="D10" s="29">
        <f t="shared" si="0"/>
        <v>24</v>
      </c>
      <c r="E10" s="28">
        <v>276</v>
      </c>
      <c r="F10" s="24" t="s">
        <v>14</v>
      </c>
      <c r="G10" s="47">
        <v>3682</v>
      </c>
    </row>
    <row r="11" spans="1:7" ht="12.75" customHeight="1">
      <c r="B11" s="27">
        <v>42797</v>
      </c>
      <c r="C11" s="28">
        <v>1000</v>
      </c>
      <c r="D11" s="29">
        <f t="shared" si="0"/>
        <v>49.5</v>
      </c>
      <c r="E11" s="28">
        <v>950.5</v>
      </c>
      <c r="F11" s="24" t="s">
        <v>14</v>
      </c>
      <c r="G11" s="47">
        <v>9111</v>
      </c>
    </row>
    <row r="12" spans="1:7" ht="12.75" customHeight="1">
      <c r="B12" s="27">
        <v>42798</v>
      </c>
      <c r="C12" s="28">
        <v>500</v>
      </c>
      <c r="D12" s="29">
        <f t="shared" si="0"/>
        <v>40</v>
      </c>
      <c r="E12" s="28">
        <v>460</v>
      </c>
      <c r="F12" s="24" t="s">
        <v>14</v>
      </c>
      <c r="G12" s="47">
        <v>8748</v>
      </c>
    </row>
    <row r="13" spans="1:7">
      <c r="B13" s="27">
        <v>42799</v>
      </c>
      <c r="C13" s="28">
        <v>400</v>
      </c>
      <c r="D13" s="29">
        <f t="shared" si="0"/>
        <v>19.800000000000011</v>
      </c>
      <c r="E13" s="28">
        <v>380.2</v>
      </c>
      <c r="F13" s="24" t="s">
        <v>14</v>
      </c>
      <c r="G13" s="47">
        <v>3764</v>
      </c>
    </row>
    <row r="14" spans="1:7">
      <c r="B14" s="27">
        <v>42799</v>
      </c>
      <c r="C14" s="28">
        <v>1000</v>
      </c>
      <c r="D14" s="29">
        <f t="shared" si="0"/>
        <v>80</v>
      </c>
      <c r="E14" s="28">
        <v>920</v>
      </c>
      <c r="F14" s="24" t="s">
        <v>14</v>
      </c>
      <c r="G14" s="47">
        <v>2006</v>
      </c>
    </row>
    <row r="15" spans="1:7">
      <c r="B15" s="27">
        <v>42800</v>
      </c>
      <c r="C15" s="28">
        <v>100</v>
      </c>
      <c r="D15" s="29">
        <f t="shared" si="0"/>
        <v>8</v>
      </c>
      <c r="E15" s="28">
        <v>92</v>
      </c>
      <c r="F15" s="24" t="s">
        <v>14</v>
      </c>
      <c r="G15" s="47">
        <v>1966</v>
      </c>
    </row>
    <row r="16" spans="1:7">
      <c r="B16" s="27">
        <v>42800</v>
      </c>
      <c r="C16" s="28">
        <v>100</v>
      </c>
      <c r="D16" s="29">
        <f t="shared" si="0"/>
        <v>8</v>
      </c>
      <c r="E16" s="28">
        <v>92</v>
      </c>
      <c r="F16" s="24" t="s">
        <v>17</v>
      </c>
      <c r="G16" s="48" t="s">
        <v>36</v>
      </c>
    </row>
    <row r="17" spans="2:7">
      <c r="B17" s="27">
        <v>42801</v>
      </c>
      <c r="C17" s="28">
        <v>100</v>
      </c>
      <c r="D17" s="29">
        <f t="shared" si="0"/>
        <v>8</v>
      </c>
      <c r="E17" s="28">
        <v>92</v>
      </c>
      <c r="F17" s="24" t="s">
        <v>14</v>
      </c>
      <c r="G17" s="47">
        <v>7873</v>
      </c>
    </row>
    <row r="18" spans="2:7">
      <c r="B18" s="27">
        <v>42801</v>
      </c>
      <c r="C18" s="28">
        <v>200</v>
      </c>
      <c r="D18" s="29">
        <f t="shared" si="0"/>
        <v>9.9000000000000057</v>
      </c>
      <c r="E18" s="28">
        <v>190.1</v>
      </c>
      <c r="F18" s="24" t="s">
        <v>14</v>
      </c>
      <c r="G18" s="47">
        <v>9979</v>
      </c>
    </row>
    <row r="19" spans="2:7">
      <c r="B19" s="27">
        <v>42802</v>
      </c>
      <c r="C19" s="28">
        <v>150</v>
      </c>
      <c r="D19" s="29">
        <f t="shared" si="0"/>
        <v>7.4300000000000068</v>
      </c>
      <c r="E19" s="28">
        <v>142.57</v>
      </c>
      <c r="F19" s="24" t="s">
        <v>14</v>
      </c>
      <c r="G19" s="47">
        <v>1717</v>
      </c>
    </row>
    <row r="20" spans="2:7">
      <c r="B20" s="27">
        <v>42802</v>
      </c>
      <c r="C20" s="28">
        <v>300</v>
      </c>
      <c r="D20" s="29">
        <f t="shared" si="0"/>
        <v>24</v>
      </c>
      <c r="E20" s="28">
        <v>276</v>
      </c>
      <c r="F20" s="24" t="s">
        <v>14</v>
      </c>
      <c r="G20" s="47">
        <v>3682</v>
      </c>
    </row>
    <row r="21" spans="2:7">
      <c r="B21" s="27">
        <v>42802</v>
      </c>
      <c r="C21" s="28">
        <v>1000</v>
      </c>
      <c r="D21" s="29">
        <f t="shared" si="0"/>
        <v>80</v>
      </c>
      <c r="E21" s="28">
        <v>920</v>
      </c>
      <c r="F21" s="24" t="s">
        <v>14</v>
      </c>
      <c r="G21" s="47">
        <v>1054</v>
      </c>
    </row>
    <row r="22" spans="2:7">
      <c r="B22" s="27">
        <v>42803</v>
      </c>
      <c r="C22" s="28">
        <v>100</v>
      </c>
      <c r="D22" s="29">
        <f t="shared" si="0"/>
        <v>4.9500000000000028</v>
      </c>
      <c r="E22" s="28">
        <v>95.05</v>
      </c>
      <c r="F22" s="24" t="s">
        <v>14</v>
      </c>
      <c r="G22" s="47">
        <v>9201</v>
      </c>
    </row>
    <row r="23" spans="2:7">
      <c r="B23" s="27">
        <v>42807</v>
      </c>
      <c r="C23" s="28">
        <v>300</v>
      </c>
      <c r="D23" s="29">
        <f t="shared" si="0"/>
        <v>24</v>
      </c>
      <c r="E23" s="28">
        <v>276</v>
      </c>
      <c r="F23" s="24" t="s">
        <v>14</v>
      </c>
      <c r="G23" s="47">
        <v>5563</v>
      </c>
    </row>
    <row r="24" spans="2:7">
      <c r="B24" s="27">
        <v>42809</v>
      </c>
      <c r="C24" s="28">
        <v>50</v>
      </c>
      <c r="D24" s="29">
        <f t="shared" si="0"/>
        <v>2.4799999999999969</v>
      </c>
      <c r="E24" s="28">
        <v>47.52</v>
      </c>
      <c r="F24" s="24" t="s">
        <v>14</v>
      </c>
      <c r="G24" s="47">
        <v>5651</v>
      </c>
    </row>
    <row r="25" spans="2:7">
      <c r="B25" s="27">
        <v>42809</v>
      </c>
      <c r="C25" s="28">
        <v>100</v>
      </c>
      <c r="D25" s="29">
        <f t="shared" si="0"/>
        <v>8</v>
      </c>
      <c r="E25" s="28">
        <v>92</v>
      </c>
      <c r="F25" s="24" t="s">
        <v>14</v>
      </c>
      <c r="G25" s="47">
        <v>1966</v>
      </c>
    </row>
    <row r="26" spans="2:7">
      <c r="B26" s="27">
        <v>42809</v>
      </c>
      <c r="C26" s="28">
        <v>500</v>
      </c>
      <c r="D26" s="29">
        <f t="shared" si="0"/>
        <v>40</v>
      </c>
      <c r="E26" s="28">
        <v>460</v>
      </c>
      <c r="F26" s="24" t="s">
        <v>14</v>
      </c>
      <c r="G26" s="47">
        <v>8748</v>
      </c>
    </row>
    <row r="27" spans="2:7">
      <c r="B27" s="27">
        <v>42810</v>
      </c>
      <c r="C27" s="28">
        <v>100</v>
      </c>
      <c r="D27" s="29">
        <f t="shared" si="0"/>
        <v>8</v>
      </c>
      <c r="E27" s="28">
        <v>92</v>
      </c>
      <c r="F27" s="24" t="s">
        <v>14</v>
      </c>
      <c r="G27" s="47">
        <v>9237</v>
      </c>
    </row>
    <row r="28" spans="2:7">
      <c r="B28" s="27">
        <v>42810</v>
      </c>
      <c r="C28" s="28">
        <v>100</v>
      </c>
      <c r="D28" s="29">
        <f>C28-E28</f>
        <v>8</v>
      </c>
      <c r="E28" s="28">
        <v>92</v>
      </c>
      <c r="F28" s="24" t="s">
        <v>14</v>
      </c>
      <c r="G28" s="47">
        <v>3182</v>
      </c>
    </row>
    <row r="29" spans="2:7">
      <c r="B29" s="27">
        <v>42810</v>
      </c>
      <c r="C29" s="28">
        <v>100</v>
      </c>
      <c r="D29" s="29">
        <f>C29-E29</f>
        <v>8</v>
      </c>
      <c r="E29" s="28">
        <v>92</v>
      </c>
      <c r="F29" s="24" t="s">
        <v>14</v>
      </c>
      <c r="G29" s="47">
        <v>8981</v>
      </c>
    </row>
    <row r="30" spans="2:7">
      <c r="B30" s="27">
        <v>42810</v>
      </c>
      <c r="C30" s="28">
        <v>200</v>
      </c>
      <c r="D30" s="29">
        <f>C30-E30</f>
        <v>16</v>
      </c>
      <c r="E30" s="28">
        <v>184</v>
      </c>
      <c r="F30" s="24" t="s">
        <v>14</v>
      </c>
      <c r="G30" s="47">
        <v>3444</v>
      </c>
    </row>
    <row r="31" spans="2:7">
      <c r="B31" s="27">
        <v>42810</v>
      </c>
      <c r="C31" s="28">
        <v>300</v>
      </c>
      <c r="D31" s="29">
        <f>C31-E31</f>
        <v>24</v>
      </c>
      <c r="E31" s="28">
        <v>276</v>
      </c>
      <c r="F31" s="24" t="s">
        <v>14</v>
      </c>
      <c r="G31" s="47">
        <v>3682</v>
      </c>
    </row>
    <row r="32" spans="2:7">
      <c r="B32" s="27">
        <v>42811</v>
      </c>
      <c r="C32" s="28">
        <v>100</v>
      </c>
      <c r="D32" s="29">
        <f>C32-E32</f>
        <v>4.9500000000000028</v>
      </c>
      <c r="E32" s="28">
        <v>95.05</v>
      </c>
      <c r="F32" s="24" t="s">
        <v>14</v>
      </c>
      <c r="G32" s="47">
        <v>5666</v>
      </c>
    </row>
    <row r="33" spans="2:7">
      <c r="B33" s="27">
        <v>42811</v>
      </c>
      <c r="C33" s="28">
        <v>100</v>
      </c>
      <c r="D33" s="29">
        <f t="shared" ref="D33:D52" si="1">C33-E33</f>
        <v>4.9500000000000028</v>
      </c>
      <c r="E33" s="28">
        <v>95.05</v>
      </c>
      <c r="F33" s="24" t="s">
        <v>14</v>
      </c>
      <c r="G33" s="47">
        <v>5057</v>
      </c>
    </row>
    <row r="34" spans="2:7">
      <c r="B34" s="27">
        <v>42811</v>
      </c>
      <c r="C34" s="28">
        <v>100</v>
      </c>
      <c r="D34" s="29">
        <f t="shared" si="1"/>
        <v>4.9500000000000028</v>
      </c>
      <c r="E34" s="28">
        <v>95.05</v>
      </c>
      <c r="F34" s="24" t="s">
        <v>14</v>
      </c>
      <c r="G34" s="47">
        <v>5057</v>
      </c>
    </row>
    <row r="35" spans="2:7">
      <c r="B35" s="27">
        <v>42811</v>
      </c>
      <c r="C35" s="28">
        <v>200</v>
      </c>
      <c r="D35" s="29">
        <f t="shared" si="1"/>
        <v>9.9000000000000057</v>
      </c>
      <c r="E35" s="28">
        <v>190.1</v>
      </c>
      <c r="F35" s="24" t="s">
        <v>17</v>
      </c>
      <c r="G35" s="47">
        <v>3388</v>
      </c>
    </row>
    <row r="36" spans="2:7">
      <c r="B36" s="27">
        <v>42813</v>
      </c>
      <c r="C36" s="28">
        <v>100</v>
      </c>
      <c r="D36" s="29">
        <f t="shared" si="1"/>
        <v>8</v>
      </c>
      <c r="E36" s="28">
        <v>92</v>
      </c>
      <c r="F36" s="24" t="s">
        <v>14</v>
      </c>
      <c r="G36" s="48" t="s">
        <v>19</v>
      </c>
    </row>
    <row r="37" spans="2:7">
      <c r="B37" s="27">
        <v>42813</v>
      </c>
      <c r="C37" s="28">
        <v>200</v>
      </c>
      <c r="D37" s="29">
        <f t="shared" si="1"/>
        <v>16</v>
      </c>
      <c r="E37" s="28">
        <v>184</v>
      </c>
      <c r="F37" s="24" t="s">
        <v>14</v>
      </c>
      <c r="G37" s="48" t="s">
        <v>37</v>
      </c>
    </row>
    <row r="38" spans="2:7">
      <c r="B38" s="27">
        <v>42815</v>
      </c>
      <c r="C38" s="28">
        <v>100</v>
      </c>
      <c r="D38" s="29">
        <f t="shared" si="1"/>
        <v>4.9500000000000028</v>
      </c>
      <c r="E38" s="28">
        <v>95.05</v>
      </c>
      <c r="F38" s="24" t="s">
        <v>17</v>
      </c>
      <c r="G38" s="47">
        <v>5804</v>
      </c>
    </row>
    <row r="39" spans="2:7">
      <c r="B39" s="27">
        <v>42816</v>
      </c>
      <c r="C39" s="28">
        <v>50</v>
      </c>
      <c r="D39" s="29">
        <f t="shared" si="1"/>
        <v>4</v>
      </c>
      <c r="E39" s="28">
        <v>46</v>
      </c>
      <c r="F39" s="24" t="s">
        <v>14</v>
      </c>
      <c r="G39" s="48" t="s">
        <v>38</v>
      </c>
    </row>
    <row r="40" spans="2:7">
      <c r="B40" s="27">
        <v>42816</v>
      </c>
      <c r="C40" s="28">
        <v>100</v>
      </c>
      <c r="D40" s="29">
        <f t="shared" si="1"/>
        <v>8</v>
      </c>
      <c r="E40" s="28">
        <v>92</v>
      </c>
      <c r="F40" s="24" t="s">
        <v>17</v>
      </c>
      <c r="G40" s="47">
        <v>9959</v>
      </c>
    </row>
    <row r="41" spans="2:7">
      <c r="B41" s="27">
        <v>42816</v>
      </c>
      <c r="C41" s="28">
        <v>1000</v>
      </c>
      <c r="D41" s="29">
        <f t="shared" si="1"/>
        <v>80</v>
      </c>
      <c r="E41" s="28">
        <v>920</v>
      </c>
      <c r="F41" s="24" t="s">
        <v>14</v>
      </c>
      <c r="G41" s="47">
        <v>3868</v>
      </c>
    </row>
    <row r="42" spans="2:7">
      <c r="B42" s="27">
        <v>42817</v>
      </c>
      <c r="C42" s="28">
        <v>100</v>
      </c>
      <c r="D42" s="29">
        <f t="shared" si="1"/>
        <v>4.9500000000000028</v>
      </c>
      <c r="E42" s="28">
        <v>95.05</v>
      </c>
      <c r="F42" s="24" t="s">
        <v>14</v>
      </c>
      <c r="G42" s="47">
        <v>9201</v>
      </c>
    </row>
    <row r="43" spans="2:7">
      <c r="B43" s="27">
        <v>42817</v>
      </c>
      <c r="C43" s="28">
        <v>500</v>
      </c>
      <c r="D43" s="29">
        <f t="shared" si="1"/>
        <v>40</v>
      </c>
      <c r="E43" s="28">
        <v>460</v>
      </c>
      <c r="F43" s="24" t="s">
        <v>14</v>
      </c>
      <c r="G43" s="47">
        <v>8421</v>
      </c>
    </row>
    <row r="44" spans="2:7">
      <c r="B44" s="27">
        <v>42818</v>
      </c>
      <c r="C44" s="28">
        <v>100</v>
      </c>
      <c r="D44" s="29">
        <f t="shared" si="1"/>
        <v>8</v>
      </c>
      <c r="E44" s="28">
        <v>92</v>
      </c>
      <c r="F44" s="24" t="s">
        <v>17</v>
      </c>
      <c r="G44" s="47">
        <v>1725</v>
      </c>
    </row>
    <row r="45" spans="2:7">
      <c r="B45" s="27">
        <v>42818</v>
      </c>
      <c r="C45" s="28">
        <v>100</v>
      </c>
      <c r="D45" s="29">
        <f t="shared" si="1"/>
        <v>8</v>
      </c>
      <c r="E45" s="28">
        <v>92</v>
      </c>
      <c r="F45" s="24" t="s">
        <v>17</v>
      </c>
      <c r="G45" s="47">
        <v>2588</v>
      </c>
    </row>
    <row r="46" spans="2:7">
      <c r="B46" s="27">
        <v>42819</v>
      </c>
      <c r="C46" s="28">
        <v>100</v>
      </c>
      <c r="D46" s="29">
        <f t="shared" si="1"/>
        <v>8</v>
      </c>
      <c r="E46" s="28">
        <v>92</v>
      </c>
      <c r="F46" s="24" t="s">
        <v>17</v>
      </c>
      <c r="G46" s="48" t="s">
        <v>39</v>
      </c>
    </row>
    <row r="47" spans="2:7">
      <c r="B47" s="27">
        <v>42819</v>
      </c>
      <c r="C47" s="28">
        <v>200</v>
      </c>
      <c r="D47" s="29">
        <f t="shared" si="1"/>
        <v>16</v>
      </c>
      <c r="E47" s="28">
        <v>184</v>
      </c>
      <c r="F47" s="24" t="s">
        <v>17</v>
      </c>
      <c r="G47" s="48" t="s">
        <v>40</v>
      </c>
    </row>
    <row r="48" spans="2:7">
      <c r="B48" s="27">
        <v>42820</v>
      </c>
      <c r="C48" s="28">
        <v>300</v>
      </c>
      <c r="D48" s="29">
        <f t="shared" si="1"/>
        <v>14.850000000000023</v>
      </c>
      <c r="E48" s="28">
        <v>285.14999999999998</v>
      </c>
      <c r="F48" s="24" t="s">
        <v>14</v>
      </c>
      <c r="G48" s="47">
        <v>6649</v>
      </c>
    </row>
    <row r="49" spans="2:7">
      <c r="B49" s="27">
        <v>42820</v>
      </c>
      <c r="C49" s="28">
        <v>1000</v>
      </c>
      <c r="D49" s="29">
        <f>C49-E49</f>
        <v>49.5</v>
      </c>
      <c r="E49" s="28">
        <v>950.5</v>
      </c>
      <c r="F49" s="24" t="s">
        <v>14</v>
      </c>
      <c r="G49" s="47">
        <v>1672</v>
      </c>
    </row>
    <row r="50" spans="2:7">
      <c r="B50" s="27">
        <v>42821</v>
      </c>
      <c r="C50" s="28">
        <v>100</v>
      </c>
      <c r="D50" s="29">
        <f t="shared" si="1"/>
        <v>4.9500000000000028</v>
      </c>
      <c r="E50" s="28">
        <v>95.05</v>
      </c>
      <c r="F50" s="24" t="s">
        <v>14</v>
      </c>
      <c r="G50" s="48" t="s">
        <v>41</v>
      </c>
    </row>
    <row r="51" spans="2:7">
      <c r="B51" s="27">
        <v>42821</v>
      </c>
      <c r="C51" s="28">
        <v>150</v>
      </c>
      <c r="D51" s="29">
        <f t="shared" si="1"/>
        <v>7.4300000000000068</v>
      </c>
      <c r="E51" s="28">
        <v>142.57</v>
      </c>
      <c r="F51" s="24" t="s">
        <v>14</v>
      </c>
      <c r="G51" s="48" t="s">
        <v>41</v>
      </c>
    </row>
    <row r="52" spans="2:7">
      <c r="B52" s="27">
        <v>42824</v>
      </c>
      <c r="C52" s="28">
        <v>250</v>
      </c>
      <c r="D52" s="29">
        <f t="shared" si="1"/>
        <v>20</v>
      </c>
      <c r="E52" s="28">
        <v>230</v>
      </c>
      <c r="F52" s="24" t="s">
        <v>14</v>
      </c>
      <c r="G52" s="48" t="s">
        <v>18</v>
      </c>
    </row>
    <row r="53" spans="2:7">
      <c r="B53" s="27">
        <v>42825</v>
      </c>
      <c r="C53" s="28">
        <v>300</v>
      </c>
      <c r="D53" s="29">
        <f>C53-E53</f>
        <v>24</v>
      </c>
      <c r="E53" s="28">
        <v>276</v>
      </c>
      <c r="F53" s="24" t="s">
        <v>14</v>
      </c>
      <c r="G53" s="47">
        <v>8739</v>
      </c>
    </row>
    <row r="54" spans="2:7">
      <c r="B54" s="27">
        <v>42826</v>
      </c>
      <c r="C54" s="28">
        <v>250</v>
      </c>
      <c r="D54" s="29">
        <f t="shared" ref="D54:D69" si="2">C54-E54</f>
        <v>20</v>
      </c>
      <c r="E54" s="28">
        <v>230</v>
      </c>
      <c r="F54" s="24" t="s">
        <v>14</v>
      </c>
      <c r="G54" s="47">
        <v>3682</v>
      </c>
    </row>
    <row r="55" spans="2:7">
      <c r="B55" s="27">
        <v>42827</v>
      </c>
      <c r="C55" s="28">
        <v>100</v>
      </c>
      <c r="D55" s="29">
        <f t="shared" si="2"/>
        <v>4.9500000000000028</v>
      </c>
      <c r="E55" s="28">
        <v>95.05</v>
      </c>
      <c r="F55" s="24" t="s">
        <v>14</v>
      </c>
      <c r="G55" s="47">
        <v>6077</v>
      </c>
    </row>
    <row r="56" spans="2:7">
      <c r="B56" s="27">
        <v>42828</v>
      </c>
      <c r="C56" s="28">
        <v>100</v>
      </c>
      <c r="D56" s="29">
        <f t="shared" si="2"/>
        <v>4.9500000000000028</v>
      </c>
      <c r="E56" s="28">
        <v>95.05</v>
      </c>
      <c r="F56" s="24" t="s">
        <v>14</v>
      </c>
      <c r="G56" s="47">
        <v>9111</v>
      </c>
    </row>
    <row r="57" spans="2:7">
      <c r="B57" s="27">
        <v>42828</v>
      </c>
      <c r="C57" s="28">
        <v>100</v>
      </c>
      <c r="D57" s="29">
        <f t="shared" si="2"/>
        <v>4.9500000000000028</v>
      </c>
      <c r="E57" s="28">
        <v>95.05</v>
      </c>
      <c r="F57" s="24" t="s">
        <v>14</v>
      </c>
      <c r="G57" s="47">
        <v>9979</v>
      </c>
    </row>
    <row r="58" spans="2:7">
      <c r="B58" s="27">
        <v>42828</v>
      </c>
      <c r="C58" s="28">
        <v>140</v>
      </c>
      <c r="D58" s="29">
        <f t="shared" si="2"/>
        <v>6.9300000000000068</v>
      </c>
      <c r="E58" s="28">
        <v>133.07</v>
      </c>
      <c r="F58" s="24" t="s">
        <v>14</v>
      </c>
      <c r="G58" s="47">
        <v>8611</v>
      </c>
    </row>
    <row r="59" spans="2:7">
      <c r="B59" s="27">
        <v>42828</v>
      </c>
      <c r="C59" s="28">
        <v>200</v>
      </c>
      <c r="D59" s="29">
        <f t="shared" si="2"/>
        <v>16</v>
      </c>
      <c r="E59" s="28">
        <v>184</v>
      </c>
      <c r="F59" s="24" t="s">
        <v>14</v>
      </c>
      <c r="G59" s="47">
        <v>9583</v>
      </c>
    </row>
    <row r="60" spans="2:7">
      <c r="B60" s="27">
        <v>42828</v>
      </c>
      <c r="C60" s="28">
        <v>500</v>
      </c>
      <c r="D60" s="29">
        <f t="shared" si="2"/>
        <v>40</v>
      </c>
      <c r="E60" s="28">
        <v>460</v>
      </c>
      <c r="F60" s="24" t="s">
        <v>14</v>
      </c>
      <c r="G60" s="48" t="s">
        <v>127</v>
      </c>
    </row>
    <row r="61" spans="2:7">
      <c r="B61" s="27">
        <v>42828</v>
      </c>
      <c r="C61" s="28">
        <v>1000</v>
      </c>
      <c r="D61" s="29">
        <f t="shared" si="2"/>
        <v>80</v>
      </c>
      <c r="E61" s="28">
        <v>920</v>
      </c>
      <c r="F61" s="24" t="s">
        <v>14</v>
      </c>
      <c r="G61" s="48" t="s">
        <v>128</v>
      </c>
    </row>
    <row r="62" spans="2:7">
      <c r="B62" s="27">
        <v>42829</v>
      </c>
      <c r="C62" s="28">
        <v>10</v>
      </c>
      <c r="D62" s="29">
        <f t="shared" si="2"/>
        <v>0.80000000000000071</v>
      </c>
      <c r="E62" s="28">
        <v>9.1999999999999993</v>
      </c>
      <c r="F62" s="24" t="s">
        <v>14</v>
      </c>
      <c r="G62" s="47">
        <v>8123</v>
      </c>
    </row>
    <row r="63" spans="2:7">
      <c r="B63" s="27">
        <v>42829</v>
      </c>
      <c r="C63" s="28">
        <v>200</v>
      </c>
      <c r="D63" s="29">
        <f t="shared" si="2"/>
        <v>16</v>
      </c>
      <c r="E63" s="28">
        <v>184</v>
      </c>
      <c r="F63" s="24" t="s">
        <v>14</v>
      </c>
      <c r="G63" s="47">
        <v>1796</v>
      </c>
    </row>
    <row r="64" spans="2:7">
      <c r="B64" s="27">
        <v>42831</v>
      </c>
      <c r="C64" s="28">
        <v>100</v>
      </c>
      <c r="D64" s="29">
        <f t="shared" si="2"/>
        <v>4.9500000000000028</v>
      </c>
      <c r="E64" s="28">
        <v>95.05</v>
      </c>
      <c r="F64" s="24" t="s">
        <v>14</v>
      </c>
      <c r="G64" s="47">
        <v>9201</v>
      </c>
    </row>
    <row r="65" spans="2:7">
      <c r="B65" s="27">
        <v>42832</v>
      </c>
      <c r="C65" s="28">
        <v>50</v>
      </c>
      <c r="D65" s="29">
        <f t="shared" si="2"/>
        <v>4</v>
      </c>
      <c r="E65" s="28">
        <v>46</v>
      </c>
      <c r="F65" s="24" t="s">
        <v>14</v>
      </c>
      <c r="G65" s="48" t="s">
        <v>129</v>
      </c>
    </row>
    <row r="66" spans="2:7">
      <c r="B66" s="27">
        <v>42832</v>
      </c>
      <c r="C66" s="28">
        <v>100</v>
      </c>
      <c r="D66" s="29">
        <f t="shared" si="2"/>
        <v>4.9500000000000028</v>
      </c>
      <c r="E66" s="28">
        <v>95.05</v>
      </c>
      <c r="F66" s="24" t="s">
        <v>14</v>
      </c>
      <c r="G66" s="47">
        <v>1613</v>
      </c>
    </row>
    <row r="67" spans="2:7">
      <c r="B67" s="27">
        <v>42833</v>
      </c>
      <c r="C67" s="28">
        <v>150</v>
      </c>
      <c r="D67" s="29">
        <f t="shared" si="2"/>
        <v>7.4300000000000068</v>
      </c>
      <c r="E67" s="28">
        <v>142.57</v>
      </c>
      <c r="F67" s="24" t="s">
        <v>14</v>
      </c>
      <c r="G67" s="47">
        <v>1717</v>
      </c>
    </row>
    <row r="68" spans="2:7">
      <c r="B68" s="27">
        <v>42833</v>
      </c>
      <c r="C68" s="28">
        <v>250</v>
      </c>
      <c r="D68" s="29">
        <f t="shared" si="2"/>
        <v>20</v>
      </c>
      <c r="E68" s="28">
        <v>230</v>
      </c>
      <c r="F68" s="24" t="s">
        <v>14</v>
      </c>
      <c r="G68" s="47">
        <v>3682</v>
      </c>
    </row>
    <row r="69" spans="2:7">
      <c r="B69" s="27">
        <v>42834</v>
      </c>
      <c r="C69" s="28">
        <v>100</v>
      </c>
      <c r="D69" s="29">
        <f t="shared" si="2"/>
        <v>8</v>
      </c>
      <c r="E69" s="28">
        <v>92</v>
      </c>
      <c r="F69" s="24" t="s">
        <v>17</v>
      </c>
      <c r="G69" s="48" t="s">
        <v>130</v>
      </c>
    </row>
    <row r="70" spans="2:7">
      <c r="B70" s="27">
        <v>42837</v>
      </c>
      <c r="C70" s="28">
        <v>300</v>
      </c>
      <c r="D70" s="29">
        <f t="shared" ref="D70:D71" si="3">C70-E70</f>
        <v>24</v>
      </c>
      <c r="E70" s="28">
        <v>276</v>
      </c>
      <c r="F70" s="24" t="s">
        <v>14</v>
      </c>
      <c r="G70" s="47">
        <v>3682</v>
      </c>
    </row>
    <row r="71" spans="2:7">
      <c r="B71" s="27">
        <v>42838</v>
      </c>
      <c r="C71" s="28">
        <v>500</v>
      </c>
      <c r="D71" s="29">
        <f t="shared" si="3"/>
        <v>40</v>
      </c>
      <c r="E71" s="28">
        <v>460</v>
      </c>
      <c r="F71" s="24" t="s">
        <v>17</v>
      </c>
      <c r="G71" s="47">
        <v>6528</v>
      </c>
    </row>
    <row r="72" spans="2:7">
      <c r="B72" s="27">
        <v>42838</v>
      </c>
      <c r="C72" s="28">
        <v>500</v>
      </c>
      <c r="D72" s="29">
        <f t="shared" ref="D72:D73" si="4">C72-E72</f>
        <v>24.75</v>
      </c>
      <c r="E72" s="28">
        <v>475.25</v>
      </c>
      <c r="F72" s="24" t="s">
        <v>17</v>
      </c>
      <c r="G72" s="47">
        <v>8078</v>
      </c>
    </row>
    <row r="73" spans="2:7">
      <c r="B73" s="27">
        <v>42839</v>
      </c>
      <c r="C73" s="28">
        <v>100</v>
      </c>
      <c r="D73" s="29">
        <f t="shared" si="4"/>
        <v>8</v>
      </c>
      <c r="E73" s="28">
        <v>92</v>
      </c>
      <c r="F73" s="24" t="s">
        <v>17</v>
      </c>
      <c r="G73" s="48" t="s">
        <v>36</v>
      </c>
    </row>
    <row r="74" spans="2:7">
      <c r="B74" s="27">
        <v>42839</v>
      </c>
      <c r="C74" s="28">
        <v>150</v>
      </c>
      <c r="D74" s="29">
        <f t="shared" ref="D74:D75" si="5">C74-E74</f>
        <v>12</v>
      </c>
      <c r="E74" s="28">
        <v>138</v>
      </c>
      <c r="F74" s="24" t="s">
        <v>14</v>
      </c>
      <c r="G74" s="48" t="s">
        <v>377</v>
      </c>
    </row>
    <row r="75" spans="2:7">
      <c r="B75" s="27">
        <v>42840</v>
      </c>
      <c r="C75" s="28">
        <v>50</v>
      </c>
      <c r="D75" s="29">
        <f t="shared" si="5"/>
        <v>4</v>
      </c>
      <c r="E75" s="28">
        <v>46</v>
      </c>
      <c r="F75" s="24" t="s">
        <v>14</v>
      </c>
      <c r="G75" s="48" t="s">
        <v>378</v>
      </c>
    </row>
    <row r="76" spans="2:7">
      <c r="B76" s="27">
        <v>42840</v>
      </c>
      <c r="C76" s="28">
        <v>50</v>
      </c>
      <c r="D76" s="29">
        <f t="shared" ref="D76:D79" si="6">C76-E76</f>
        <v>2.4799999999999969</v>
      </c>
      <c r="E76" s="28">
        <v>47.52</v>
      </c>
      <c r="F76" s="24" t="s">
        <v>14</v>
      </c>
      <c r="G76" s="48" t="s">
        <v>379</v>
      </c>
    </row>
    <row r="77" spans="2:7">
      <c r="B77" s="27">
        <v>42840</v>
      </c>
      <c r="C77" s="28">
        <v>100</v>
      </c>
      <c r="D77" s="29">
        <f t="shared" si="6"/>
        <v>8</v>
      </c>
      <c r="E77" s="28">
        <v>92</v>
      </c>
      <c r="F77" s="24" t="s">
        <v>14</v>
      </c>
      <c r="G77" s="48" t="s">
        <v>380</v>
      </c>
    </row>
    <row r="78" spans="2:7">
      <c r="B78" s="27">
        <v>42840</v>
      </c>
      <c r="C78" s="28">
        <v>200</v>
      </c>
      <c r="D78" s="29">
        <f t="shared" si="6"/>
        <v>9.9000000000000057</v>
      </c>
      <c r="E78" s="28">
        <v>190.1</v>
      </c>
      <c r="F78" s="24" t="s">
        <v>17</v>
      </c>
      <c r="G78" s="48" t="s">
        <v>381</v>
      </c>
    </row>
    <row r="79" spans="2:7">
      <c r="B79" s="27">
        <v>42840</v>
      </c>
      <c r="C79" s="28">
        <v>300</v>
      </c>
      <c r="D79" s="29">
        <f t="shared" si="6"/>
        <v>24</v>
      </c>
      <c r="E79" s="28">
        <v>276</v>
      </c>
      <c r="F79" s="24" t="s">
        <v>14</v>
      </c>
      <c r="G79" s="47">
        <v>3682</v>
      </c>
    </row>
    <row r="80" spans="2:7">
      <c r="B80" s="27">
        <v>42840</v>
      </c>
      <c r="C80" s="28">
        <v>300</v>
      </c>
      <c r="D80" s="29">
        <f t="shared" ref="D80:D81" si="7">C80-E80</f>
        <v>24</v>
      </c>
      <c r="E80" s="28">
        <v>276</v>
      </c>
      <c r="F80" s="24" t="s">
        <v>14</v>
      </c>
      <c r="G80" s="47">
        <v>1462</v>
      </c>
    </row>
    <row r="81" spans="2:7">
      <c r="B81" s="27">
        <v>42841</v>
      </c>
      <c r="C81" s="28">
        <v>100</v>
      </c>
      <c r="D81" s="29">
        <f t="shared" si="7"/>
        <v>8</v>
      </c>
      <c r="E81" s="28">
        <v>92</v>
      </c>
      <c r="F81" s="24" t="s">
        <v>14</v>
      </c>
      <c r="G81" s="48" t="s">
        <v>382</v>
      </c>
    </row>
    <row r="82" spans="2:7">
      <c r="B82" s="27">
        <v>42841</v>
      </c>
      <c r="C82" s="28">
        <v>100</v>
      </c>
      <c r="D82" s="29">
        <f t="shared" ref="D82:D83" si="8">C82-E82</f>
        <v>4.9500000000000028</v>
      </c>
      <c r="E82" s="28">
        <v>95.05</v>
      </c>
      <c r="F82" s="24" t="s">
        <v>14</v>
      </c>
      <c r="G82" s="48" t="s">
        <v>383</v>
      </c>
    </row>
    <row r="83" spans="2:7">
      <c r="B83" s="27">
        <v>42842</v>
      </c>
      <c r="C83" s="28">
        <v>50</v>
      </c>
      <c r="D83" s="29">
        <f t="shared" si="8"/>
        <v>4</v>
      </c>
      <c r="E83" s="28">
        <v>46</v>
      </c>
      <c r="F83" s="24" t="s">
        <v>14</v>
      </c>
      <c r="G83" s="48" t="s">
        <v>384</v>
      </c>
    </row>
    <row r="84" spans="2:7">
      <c r="B84" s="27">
        <v>42842</v>
      </c>
      <c r="C84" s="28">
        <v>200</v>
      </c>
      <c r="D84" s="29">
        <f t="shared" ref="D84" si="9">C84-E84</f>
        <v>9.9000000000000057</v>
      </c>
      <c r="E84" s="28">
        <v>190.1</v>
      </c>
      <c r="F84" s="24" t="s">
        <v>14</v>
      </c>
      <c r="G84" s="48" t="s">
        <v>385</v>
      </c>
    </row>
    <row r="85" spans="2:7">
      <c r="B85" s="27">
        <v>42842</v>
      </c>
      <c r="C85" s="28">
        <v>200</v>
      </c>
      <c r="D85" s="29">
        <f t="shared" ref="D85" si="10">C85-E85</f>
        <v>9.9000000000000057</v>
      </c>
      <c r="E85" s="28">
        <v>190.1</v>
      </c>
      <c r="F85" s="24" t="s">
        <v>14</v>
      </c>
      <c r="G85" s="48" t="s">
        <v>386</v>
      </c>
    </row>
    <row r="86" spans="2:7">
      <c r="B86" s="27">
        <v>42843</v>
      </c>
      <c r="C86" s="28">
        <v>300</v>
      </c>
      <c r="D86" s="29">
        <f t="shared" ref="D86:D90" si="11">C86-E86</f>
        <v>24</v>
      </c>
      <c r="E86" s="28">
        <v>276</v>
      </c>
      <c r="F86" s="24" t="s">
        <v>14</v>
      </c>
      <c r="G86" s="48" t="s">
        <v>18</v>
      </c>
    </row>
    <row r="87" spans="2:7">
      <c r="B87" s="27">
        <v>42844</v>
      </c>
      <c r="C87" s="28">
        <v>100</v>
      </c>
      <c r="D87" s="29">
        <f t="shared" si="11"/>
        <v>8</v>
      </c>
      <c r="E87" s="28">
        <v>92</v>
      </c>
      <c r="F87" s="24" t="s">
        <v>14</v>
      </c>
      <c r="G87" s="48" t="s">
        <v>19</v>
      </c>
    </row>
    <row r="88" spans="2:7">
      <c r="B88" s="27">
        <v>42844</v>
      </c>
      <c r="C88" s="28">
        <v>100</v>
      </c>
      <c r="D88" s="29">
        <f t="shared" si="11"/>
        <v>4.9500000000000028</v>
      </c>
      <c r="E88" s="28">
        <v>95.05</v>
      </c>
      <c r="F88" s="24" t="s">
        <v>14</v>
      </c>
      <c r="G88" s="48" t="s">
        <v>387</v>
      </c>
    </row>
    <row r="89" spans="2:7">
      <c r="B89" s="27">
        <v>42844</v>
      </c>
      <c r="C89" s="28">
        <v>200</v>
      </c>
      <c r="D89" s="29">
        <f t="shared" si="11"/>
        <v>16</v>
      </c>
      <c r="E89" s="28">
        <v>184</v>
      </c>
      <c r="F89" s="24" t="s">
        <v>14</v>
      </c>
      <c r="G89" s="48" t="s">
        <v>37</v>
      </c>
    </row>
    <row r="90" spans="2:7">
      <c r="B90" s="27">
        <v>42846</v>
      </c>
      <c r="C90" s="28">
        <v>100</v>
      </c>
      <c r="D90" s="29">
        <f t="shared" si="11"/>
        <v>8</v>
      </c>
      <c r="E90" s="28">
        <v>92</v>
      </c>
      <c r="F90" s="24" t="s">
        <v>17</v>
      </c>
      <c r="G90" s="48" t="s">
        <v>388</v>
      </c>
    </row>
    <row r="91" spans="2:7">
      <c r="B91" s="27">
        <v>42846</v>
      </c>
      <c r="C91" s="28">
        <v>100</v>
      </c>
      <c r="D91" s="29">
        <f t="shared" ref="D91" si="12">C91-E91</f>
        <v>8</v>
      </c>
      <c r="E91" s="28">
        <v>92</v>
      </c>
      <c r="F91" s="24" t="s">
        <v>17</v>
      </c>
      <c r="G91" s="48" t="s">
        <v>389</v>
      </c>
    </row>
    <row r="92" spans="2:7">
      <c r="B92" s="27">
        <v>42846</v>
      </c>
      <c r="C92" s="28">
        <v>200</v>
      </c>
      <c r="D92" s="29">
        <f t="shared" ref="D92" si="13">C92-E92</f>
        <v>16</v>
      </c>
      <c r="E92" s="28">
        <v>184</v>
      </c>
      <c r="F92" s="24" t="s">
        <v>17</v>
      </c>
      <c r="G92" s="48" t="s">
        <v>390</v>
      </c>
    </row>
    <row r="93" spans="2:7">
      <c r="B93" s="27">
        <v>42846</v>
      </c>
      <c r="C93" s="28">
        <v>200</v>
      </c>
      <c r="D93" s="29">
        <f t="shared" ref="D93" si="14">C93-E93</f>
        <v>16</v>
      </c>
      <c r="E93" s="28">
        <v>184</v>
      </c>
      <c r="F93" s="24" t="s">
        <v>17</v>
      </c>
      <c r="G93" s="48" t="s">
        <v>392</v>
      </c>
    </row>
    <row r="94" spans="2:7">
      <c r="B94" s="27">
        <v>42846</v>
      </c>
      <c r="C94" s="28">
        <v>300</v>
      </c>
      <c r="D94" s="29">
        <f t="shared" ref="D94" si="15">C94-E94</f>
        <v>24</v>
      </c>
      <c r="E94" s="28">
        <v>276</v>
      </c>
      <c r="F94" s="24" t="s">
        <v>17</v>
      </c>
      <c r="G94" s="48" t="s">
        <v>391</v>
      </c>
    </row>
    <row r="95" spans="2:7">
      <c r="B95" s="27">
        <v>42847</v>
      </c>
      <c r="C95" s="28">
        <v>30</v>
      </c>
      <c r="D95" s="29">
        <f t="shared" ref="D95" si="16">C95-E95</f>
        <v>1.4899999999999984</v>
      </c>
      <c r="E95" s="28">
        <v>28.51</v>
      </c>
      <c r="F95" s="24" t="s">
        <v>14</v>
      </c>
      <c r="G95" s="48" t="s">
        <v>393</v>
      </c>
    </row>
    <row r="96" spans="2:7">
      <c r="B96" s="27">
        <v>42847</v>
      </c>
      <c r="C96" s="28">
        <v>50</v>
      </c>
      <c r="D96" s="29">
        <f t="shared" ref="D96" si="17">C96-E96</f>
        <v>4</v>
      </c>
      <c r="E96" s="28">
        <v>46</v>
      </c>
      <c r="F96" s="24" t="s">
        <v>14</v>
      </c>
      <c r="G96" s="48" t="s">
        <v>38</v>
      </c>
    </row>
    <row r="97" spans="2:7">
      <c r="B97" s="27">
        <v>42847</v>
      </c>
      <c r="C97" s="28">
        <v>400</v>
      </c>
      <c r="D97" s="29">
        <f t="shared" ref="D97:D98" si="18">C97-E97</f>
        <v>19.800000000000011</v>
      </c>
      <c r="E97" s="28">
        <v>380.2</v>
      </c>
      <c r="F97" s="24" t="s">
        <v>14</v>
      </c>
      <c r="G97" s="48" t="s">
        <v>394</v>
      </c>
    </row>
    <row r="98" spans="2:7">
      <c r="B98" s="27">
        <v>42849</v>
      </c>
      <c r="C98" s="28">
        <v>100</v>
      </c>
      <c r="D98" s="29">
        <f t="shared" si="18"/>
        <v>8</v>
      </c>
      <c r="E98" s="28">
        <v>92</v>
      </c>
      <c r="F98" s="24" t="s">
        <v>14</v>
      </c>
      <c r="G98" s="48" t="s">
        <v>395</v>
      </c>
    </row>
    <row r="99" spans="2:7">
      <c r="B99" s="27">
        <v>42849</v>
      </c>
      <c r="C99" s="28">
        <v>100</v>
      </c>
      <c r="D99" s="29">
        <f t="shared" ref="D99" si="19">C99-E99</f>
        <v>8</v>
      </c>
      <c r="E99" s="28">
        <v>92</v>
      </c>
      <c r="F99" s="24" t="s">
        <v>14</v>
      </c>
      <c r="G99" s="48" t="s">
        <v>396</v>
      </c>
    </row>
    <row r="100" spans="2:7">
      <c r="B100" s="27">
        <v>42849</v>
      </c>
      <c r="C100" s="28">
        <v>1000</v>
      </c>
      <c r="D100" s="29">
        <f t="shared" ref="D100:D101" si="20">C100-E100</f>
        <v>80</v>
      </c>
      <c r="E100" s="28">
        <v>920</v>
      </c>
      <c r="F100" s="24" t="s">
        <v>17</v>
      </c>
      <c r="G100" s="48" t="s">
        <v>397</v>
      </c>
    </row>
    <row r="101" spans="2:7">
      <c r="B101" s="27">
        <v>42850</v>
      </c>
      <c r="C101" s="28">
        <v>100</v>
      </c>
      <c r="D101" s="29">
        <f t="shared" si="20"/>
        <v>4.9500000000000028</v>
      </c>
      <c r="E101" s="28">
        <v>95.05</v>
      </c>
      <c r="F101" s="24" t="s">
        <v>14</v>
      </c>
      <c r="G101" s="48" t="s">
        <v>398</v>
      </c>
    </row>
    <row r="102" spans="2:7">
      <c r="B102" s="27">
        <v>42850</v>
      </c>
      <c r="C102" s="28">
        <v>300</v>
      </c>
      <c r="D102" s="29">
        <f t="shared" ref="D102" si="21">C102-E102</f>
        <v>24</v>
      </c>
      <c r="E102" s="28">
        <v>276</v>
      </c>
      <c r="F102" s="24" t="s">
        <v>14</v>
      </c>
      <c r="G102" s="48" t="s">
        <v>399</v>
      </c>
    </row>
    <row r="103" spans="2:7">
      <c r="B103" s="27">
        <v>42850</v>
      </c>
      <c r="C103" s="28">
        <v>500</v>
      </c>
      <c r="D103" s="29">
        <f t="shared" ref="D103:D105" si="22">C103-E103</f>
        <v>40</v>
      </c>
      <c r="E103" s="28">
        <v>460</v>
      </c>
      <c r="F103" s="24" t="s">
        <v>14</v>
      </c>
      <c r="G103" s="48" t="s">
        <v>400</v>
      </c>
    </row>
    <row r="104" spans="2:7">
      <c r="B104" s="27">
        <v>42851</v>
      </c>
      <c r="C104" s="28">
        <v>50</v>
      </c>
      <c r="D104" s="29">
        <f t="shared" si="22"/>
        <v>4</v>
      </c>
      <c r="E104" s="28">
        <v>46</v>
      </c>
      <c r="F104" s="24" t="s">
        <v>14</v>
      </c>
      <c r="G104" s="48" t="s">
        <v>401</v>
      </c>
    </row>
    <row r="105" spans="2:7">
      <c r="B105" s="27">
        <v>42851</v>
      </c>
      <c r="C105" s="28">
        <v>100</v>
      </c>
      <c r="D105" s="29">
        <f t="shared" si="22"/>
        <v>4.9500000000000028</v>
      </c>
      <c r="E105" s="28">
        <v>95.05</v>
      </c>
      <c r="F105" s="24" t="s">
        <v>14</v>
      </c>
      <c r="G105" s="48" t="s">
        <v>387</v>
      </c>
    </row>
    <row r="106" spans="2:7">
      <c r="B106" s="27">
        <v>42851</v>
      </c>
      <c r="C106" s="28">
        <v>250</v>
      </c>
      <c r="D106" s="29">
        <f t="shared" ref="D106:D107" si="23">C106-E106</f>
        <v>12.379999999999995</v>
      </c>
      <c r="E106" s="28">
        <v>237.62</v>
      </c>
      <c r="F106" s="24" t="s">
        <v>14</v>
      </c>
      <c r="G106" s="48" t="s">
        <v>402</v>
      </c>
    </row>
    <row r="107" spans="2:7">
      <c r="B107" s="27">
        <v>42852</v>
      </c>
      <c r="C107" s="28">
        <v>100</v>
      </c>
      <c r="D107" s="29">
        <f t="shared" si="23"/>
        <v>4.9500000000000028</v>
      </c>
      <c r="E107" s="28">
        <v>95.05</v>
      </c>
      <c r="F107" s="24" t="s">
        <v>17</v>
      </c>
      <c r="G107" s="48" t="s">
        <v>403</v>
      </c>
    </row>
    <row r="108" spans="2:7">
      <c r="B108" s="27">
        <v>42853</v>
      </c>
      <c r="C108" s="28">
        <v>20</v>
      </c>
      <c r="D108" s="29">
        <f t="shared" ref="D108:D110" si="24">C108-E108</f>
        <v>1.6000000000000014</v>
      </c>
      <c r="E108" s="28">
        <v>18.399999999999999</v>
      </c>
      <c r="F108" s="24" t="s">
        <v>14</v>
      </c>
      <c r="G108" s="48" t="s">
        <v>404</v>
      </c>
    </row>
    <row r="109" spans="2:7">
      <c r="B109" s="27">
        <v>42853</v>
      </c>
      <c r="C109" s="28">
        <v>50</v>
      </c>
      <c r="D109" s="29">
        <f t="shared" si="24"/>
        <v>4</v>
      </c>
      <c r="E109" s="28">
        <v>46</v>
      </c>
      <c r="F109" s="24" t="s">
        <v>14</v>
      </c>
      <c r="G109" s="48" t="s">
        <v>405</v>
      </c>
    </row>
    <row r="110" spans="2:7">
      <c r="B110" s="27">
        <v>42853</v>
      </c>
      <c r="C110" s="28">
        <v>100</v>
      </c>
      <c r="D110" s="29">
        <f t="shared" si="24"/>
        <v>8</v>
      </c>
      <c r="E110" s="28">
        <v>92</v>
      </c>
      <c r="F110" s="24" t="s">
        <v>14</v>
      </c>
      <c r="G110" s="48" t="s">
        <v>406</v>
      </c>
    </row>
    <row r="111" spans="2:7">
      <c r="B111" s="27">
        <v>42853</v>
      </c>
      <c r="C111" s="28">
        <v>1000</v>
      </c>
      <c r="D111" s="29">
        <f t="shared" ref="D111:D112" si="25">C111-E111</f>
        <v>49.5</v>
      </c>
      <c r="E111" s="28">
        <v>950.5</v>
      </c>
      <c r="F111" s="24" t="s">
        <v>14</v>
      </c>
      <c r="G111" s="48" t="s">
        <v>407</v>
      </c>
    </row>
    <row r="112" spans="2:7">
      <c r="B112" s="27">
        <v>42854</v>
      </c>
      <c r="C112" s="28">
        <v>100</v>
      </c>
      <c r="D112" s="29">
        <f t="shared" si="25"/>
        <v>8</v>
      </c>
      <c r="E112" s="28">
        <v>92</v>
      </c>
      <c r="F112" s="24" t="s">
        <v>14</v>
      </c>
      <c r="G112" s="48" t="s">
        <v>408</v>
      </c>
    </row>
    <row r="113" spans="2:7">
      <c r="B113" s="27">
        <v>42854</v>
      </c>
      <c r="C113" s="28">
        <v>100</v>
      </c>
      <c r="D113" s="29">
        <f t="shared" ref="D113" si="26">C113-E113</f>
        <v>4.9500000000000028</v>
      </c>
      <c r="E113" s="28">
        <v>95.05</v>
      </c>
      <c r="F113" s="24" t="s">
        <v>14</v>
      </c>
      <c r="G113" s="48" t="s">
        <v>398</v>
      </c>
    </row>
    <row r="114" spans="2:7">
      <c r="B114" s="27">
        <v>42855</v>
      </c>
      <c r="C114" s="28">
        <v>100</v>
      </c>
      <c r="D114" s="29">
        <f t="shared" ref="D114" si="27">C114-E114</f>
        <v>4.9500000000000028</v>
      </c>
      <c r="E114" s="28">
        <v>95.05</v>
      </c>
      <c r="F114" s="24" t="s">
        <v>14</v>
      </c>
      <c r="G114" s="48" t="s">
        <v>398</v>
      </c>
    </row>
    <row r="115" spans="2:7">
      <c r="B115" s="27">
        <v>42855</v>
      </c>
      <c r="C115" s="28">
        <v>500</v>
      </c>
      <c r="D115" s="29">
        <f t="shared" ref="D115" si="28">C115-E115</f>
        <v>40</v>
      </c>
      <c r="E115" s="28">
        <v>460</v>
      </c>
      <c r="F115" s="24" t="s">
        <v>14</v>
      </c>
      <c r="G115" s="48" t="s">
        <v>409</v>
      </c>
    </row>
    <row r="116" spans="2:7">
      <c r="B116" s="6"/>
      <c r="C116" s="6"/>
      <c r="D116" s="6"/>
      <c r="E116" s="6"/>
      <c r="F116" s="6"/>
      <c r="G116" s="6"/>
    </row>
    <row r="117" spans="2:7">
      <c r="B117" s="6"/>
      <c r="C117" s="6"/>
      <c r="D117" s="6"/>
      <c r="E117" s="6"/>
      <c r="F117" s="6"/>
      <c r="G117" s="6"/>
    </row>
    <row r="118" spans="2:7">
      <c r="B118" s="6"/>
      <c r="C118" s="6"/>
      <c r="D118" s="6"/>
      <c r="E118" s="6"/>
      <c r="F118" s="6"/>
      <c r="G118" s="6"/>
    </row>
    <row r="119" spans="2:7">
      <c r="B119" s="6"/>
      <c r="C119" s="6"/>
      <c r="D119" s="6"/>
      <c r="E119" s="6"/>
      <c r="F119" s="6"/>
      <c r="G119" s="6"/>
    </row>
    <row r="120" spans="2:7">
      <c r="B120" s="6"/>
      <c r="C120" s="6"/>
      <c r="D120" s="6"/>
      <c r="E120" s="6"/>
      <c r="F120" s="6"/>
      <c r="G120" s="6"/>
    </row>
    <row r="121" spans="2:7">
      <c r="B121" s="6"/>
      <c r="C121" s="6"/>
      <c r="D121" s="6"/>
      <c r="E121" s="6"/>
      <c r="F121" s="6"/>
      <c r="G121" s="6"/>
    </row>
    <row r="122" spans="2:7">
      <c r="B122" s="6"/>
      <c r="C122" s="6"/>
      <c r="D122" s="6"/>
      <c r="E122" s="6"/>
      <c r="F122" s="6"/>
      <c r="G122" s="6"/>
    </row>
    <row r="123" spans="2:7">
      <c r="B123" s="6"/>
      <c r="C123" s="6"/>
      <c r="D123" s="6"/>
      <c r="E123" s="6"/>
      <c r="F123" s="6"/>
      <c r="G123" s="6"/>
    </row>
    <row r="124" spans="2:7">
      <c r="B124" s="6"/>
      <c r="C124" s="6"/>
      <c r="D124" s="6"/>
      <c r="E124" s="6"/>
      <c r="F124" s="6"/>
      <c r="G124" s="6"/>
    </row>
    <row r="125" spans="2:7">
      <c r="B125" s="6"/>
      <c r="C125" s="6"/>
      <c r="D125" s="6"/>
      <c r="E125" s="6"/>
      <c r="F125" s="6"/>
      <c r="G125" s="6"/>
    </row>
    <row r="126" spans="2:7">
      <c r="B126" s="6"/>
      <c r="C126" s="6"/>
      <c r="D126" s="6"/>
      <c r="E126" s="6"/>
      <c r="F126" s="6"/>
      <c r="G126" s="6"/>
    </row>
    <row r="127" spans="2:7">
      <c r="B127" s="6"/>
      <c r="C127" s="6"/>
      <c r="D127" s="6"/>
      <c r="E127" s="6"/>
      <c r="F127" s="6"/>
      <c r="G127" s="6"/>
    </row>
    <row r="128" spans="2:7">
      <c r="B128" s="6"/>
      <c r="C128" s="6"/>
      <c r="D128" s="6"/>
      <c r="E128" s="6"/>
      <c r="F128" s="6"/>
      <c r="G128" s="6"/>
    </row>
    <row r="129" spans="2:7">
      <c r="B129" s="6"/>
      <c r="C129" s="6"/>
      <c r="D129" s="6"/>
      <c r="E129" s="6"/>
      <c r="F129" s="6"/>
      <c r="G129" s="6"/>
    </row>
    <row r="130" spans="2:7">
      <c r="B130" s="6"/>
      <c r="C130" s="6"/>
      <c r="D130" s="6"/>
      <c r="E130" s="6"/>
      <c r="F130" s="6"/>
      <c r="G130" s="6"/>
    </row>
    <row r="131" spans="2:7">
      <c r="B131" s="6"/>
      <c r="C131" s="6"/>
      <c r="D131" s="6"/>
      <c r="E131" s="6"/>
      <c r="F131" s="6"/>
      <c r="G131" s="6"/>
    </row>
    <row r="132" spans="2:7">
      <c r="B132" s="6"/>
      <c r="C132" s="6"/>
      <c r="D132" s="6"/>
      <c r="E132" s="6"/>
      <c r="F132" s="6"/>
      <c r="G132" s="6"/>
    </row>
    <row r="133" spans="2:7">
      <c r="B133" s="6"/>
      <c r="C133" s="6"/>
      <c r="D133" s="6"/>
      <c r="E133" s="6"/>
      <c r="F133" s="6"/>
      <c r="G133" s="6"/>
    </row>
    <row r="134" spans="2:7">
      <c r="B134" s="6"/>
      <c r="C134" s="6"/>
      <c r="D134" s="6"/>
      <c r="E134" s="6"/>
      <c r="F134" s="6"/>
      <c r="G134" s="6"/>
    </row>
    <row r="135" spans="2:7">
      <c r="B135" s="6"/>
      <c r="C135" s="6"/>
      <c r="D135" s="6"/>
      <c r="E135" s="6"/>
      <c r="F135" s="6"/>
      <c r="G135" s="6"/>
    </row>
    <row r="136" spans="2:7">
      <c r="B136" s="6"/>
      <c r="C136" s="6"/>
      <c r="D136" s="6"/>
      <c r="E136" s="6"/>
      <c r="F136" s="6"/>
      <c r="G136" s="6"/>
    </row>
    <row r="137" spans="2:7">
      <c r="B137" s="6"/>
      <c r="C137" s="6"/>
      <c r="D137" s="6"/>
      <c r="E137" s="6"/>
      <c r="F137" s="6"/>
      <c r="G137" s="6"/>
    </row>
    <row r="138" spans="2:7">
      <c r="B138" s="6"/>
      <c r="C138" s="6"/>
      <c r="D138" s="6"/>
      <c r="E138" s="6"/>
      <c r="F138" s="6"/>
      <c r="G138" s="6"/>
    </row>
    <row r="139" spans="2:7">
      <c r="B139" s="6"/>
      <c r="C139" s="6"/>
      <c r="D139" s="6"/>
      <c r="E139" s="6"/>
      <c r="F139" s="6"/>
      <c r="G139" s="6"/>
    </row>
    <row r="140" spans="2:7">
      <c r="B140" s="6"/>
      <c r="C140" s="6"/>
      <c r="D140" s="6"/>
      <c r="E140" s="6"/>
      <c r="F140" s="6"/>
      <c r="G140" s="6"/>
    </row>
    <row r="141" spans="2:7">
      <c r="B141" s="6"/>
      <c r="C141" s="6"/>
      <c r="D141" s="6"/>
      <c r="E141" s="6"/>
      <c r="F141" s="6"/>
      <c r="G141" s="6"/>
    </row>
    <row r="142" spans="2:7">
      <c r="B142" s="6"/>
      <c r="C142" s="6"/>
      <c r="D142" s="6"/>
      <c r="E142" s="6"/>
      <c r="F142" s="6"/>
      <c r="G142" s="6"/>
    </row>
    <row r="143" spans="2:7">
      <c r="B143" s="6"/>
      <c r="C143" s="6"/>
      <c r="D143" s="6"/>
      <c r="E143" s="6"/>
      <c r="F143" s="6"/>
      <c r="G143" s="6"/>
    </row>
    <row r="144" spans="2:7">
      <c r="B144" s="6"/>
      <c r="C144" s="6"/>
      <c r="D144" s="6"/>
      <c r="E144" s="6"/>
      <c r="F144" s="6"/>
      <c r="G144" s="6"/>
    </row>
    <row r="145" spans="2:7">
      <c r="B145" s="6"/>
      <c r="C145" s="6"/>
      <c r="D145" s="6"/>
      <c r="E145" s="6"/>
      <c r="F145" s="6"/>
      <c r="G145" s="6"/>
    </row>
    <row r="146" spans="2:7">
      <c r="B146" s="6"/>
      <c r="C146" s="6"/>
      <c r="D146" s="6"/>
      <c r="E146" s="6"/>
      <c r="F146" s="6"/>
      <c r="G146" s="6"/>
    </row>
    <row r="147" spans="2:7">
      <c r="B147" s="6"/>
      <c r="C147" s="6"/>
      <c r="D147" s="6"/>
      <c r="E147" s="6"/>
      <c r="F147" s="6"/>
      <c r="G147" s="6"/>
    </row>
    <row r="148" spans="2:7">
      <c r="B148" s="6"/>
      <c r="C148" s="6"/>
      <c r="D148" s="6"/>
      <c r="E148" s="6"/>
      <c r="F148" s="6"/>
      <c r="G148" s="6"/>
    </row>
    <row r="149" spans="2:7">
      <c r="B149" s="6"/>
      <c r="C149" s="6"/>
      <c r="D149" s="6"/>
      <c r="E149" s="6"/>
      <c r="F149" s="6"/>
      <c r="G149" s="6"/>
    </row>
    <row r="150" spans="2:7">
      <c r="B150" s="6"/>
      <c r="C150" s="6"/>
      <c r="D150" s="6"/>
      <c r="E150" s="6"/>
      <c r="F150" s="6"/>
      <c r="G150" s="6"/>
    </row>
    <row r="151" spans="2:7">
      <c r="B151" s="6"/>
      <c r="C151" s="6"/>
      <c r="D151" s="6"/>
      <c r="E151" s="6"/>
      <c r="F151" s="6"/>
      <c r="G151" s="6"/>
    </row>
    <row r="152" spans="2:7">
      <c r="B152" s="6"/>
      <c r="C152" s="6"/>
      <c r="D152" s="6"/>
      <c r="E152" s="6"/>
      <c r="F152" s="6"/>
      <c r="G152" s="6"/>
    </row>
    <row r="153" spans="2:7">
      <c r="B153" s="6"/>
      <c r="C153" s="6"/>
      <c r="D153" s="6"/>
      <c r="E153" s="6"/>
      <c r="F153" s="6"/>
      <c r="G153" s="6"/>
    </row>
    <row r="154" spans="2:7">
      <c r="B154" s="6"/>
      <c r="C154" s="6"/>
      <c r="D154" s="6"/>
      <c r="E154" s="6"/>
      <c r="F154" s="6"/>
      <c r="G154" s="6"/>
    </row>
    <row r="155" spans="2:7">
      <c r="B155" s="6"/>
      <c r="C155" s="6"/>
      <c r="D155" s="6"/>
      <c r="E155" s="6"/>
      <c r="F155" s="6"/>
      <c r="G155" s="6"/>
    </row>
    <row r="156" spans="2:7">
      <c r="B156" s="6"/>
      <c r="C156" s="6"/>
      <c r="D156" s="6"/>
      <c r="E156" s="6"/>
      <c r="F156" s="6"/>
      <c r="G156" s="6"/>
    </row>
    <row r="157" spans="2:7">
      <c r="B157" s="6"/>
      <c r="C157" s="6"/>
      <c r="D157" s="6"/>
      <c r="E157" s="6"/>
      <c r="F157" s="6"/>
      <c r="G157" s="6"/>
    </row>
    <row r="158" spans="2:7">
      <c r="B158" s="6"/>
      <c r="C158" s="6"/>
      <c r="D158" s="6"/>
      <c r="E158" s="6"/>
      <c r="F158" s="6"/>
      <c r="G158" s="6"/>
    </row>
    <row r="159" spans="2:7">
      <c r="B159" s="6"/>
      <c r="C159" s="6"/>
      <c r="D159" s="6"/>
      <c r="E159" s="6"/>
      <c r="F159" s="6"/>
      <c r="G159" s="6"/>
    </row>
    <row r="160" spans="2:7">
      <c r="B160" s="6"/>
      <c r="C160" s="6"/>
      <c r="D160" s="6"/>
      <c r="E160" s="6"/>
      <c r="F160" s="6"/>
      <c r="G160" s="6"/>
    </row>
    <row r="161" spans="2:7">
      <c r="B161" s="6"/>
      <c r="C161" s="6"/>
      <c r="D161" s="6"/>
      <c r="E161" s="6"/>
      <c r="F161" s="6"/>
      <c r="G161" s="6"/>
    </row>
    <row r="162" spans="2:7">
      <c r="B162" s="6"/>
      <c r="C162" s="6"/>
      <c r="D162" s="6"/>
      <c r="E162" s="6"/>
      <c r="F162" s="6"/>
      <c r="G162" s="6"/>
    </row>
    <row r="163" spans="2:7">
      <c r="B163" s="6"/>
      <c r="C163" s="6"/>
      <c r="D163" s="6"/>
      <c r="E163" s="6"/>
      <c r="F163" s="6"/>
      <c r="G163" s="6"/>
    </row>
    <row r="164" spans="2:7">
      <c r="B164" s="6"/>
      <c r="C164" s="6"/>
      <c r="D164" s="6"/>
      <c r="E164" s="6"/>
      <c r="F164" s="6"/>
      <c r="G164" s="6"/>
    </row>
    <row r="165" spans="2:7">
      <c r="B165" s="6"/>
      <c r="C165" s="6"/>
      <c r="D165" s="6"/>
      <c r="E165" s="6"/>
      <c r="F165" s="6"/>
      <c r="G165" s="6"/>
    </row>
    <row r="166" spans="2:7">
      <c r="B166" s="6"/>
      <c r="C166" s="6"/>
      <c r="D166" s="6"/>
      <c r="E166" s="6"/>
      <c r="F166" s="6"/>
      <c r="G166" s="6"/>
    </row>
    <row r="167" spans="2:7">
      <c r="B167" s="6"/>
      <c r="C167" s="6"/>
      <c r="D167" s="6"/>
      <c r="E167" s="6"/>
      <c r="F167" s="6"/>
      <c r="G167" s="6"/>
    </row>
    <row r="168" spans="2:7">
      <c r="B168" s="6"/>
      <c r="C168" s="6"/>
      <c r="D168" s="6"/>
      <c r="E168" s="6"/>
      <c r="F168" s="6"/>
      <c r="G168" s="6"/>
    </row>
    <row r="169" spans="2:7">
      <c r="B169" s="6"/>
      <c r="C169" s="6"/>
      <c r="D169" s="6"/>
      <c r="E169" s="6"/>
      <c r="F169" s="6"/>
      <c r="G169" s="6"/>
    </row>
    <row r="170" spans="2:7">
      <c r="B170" s="6"/>
      <c r="C170" s="6"/>
      <c r="D170" s="6"/>
      <c r="E170" s="6"/>
      <c r="F170" s="6"/>
      <c r="G170" s="6"/>
    </row>
    <row r="171" spans="2:7">
      <c r="B171" s="6"/>
      <c r="C171" s="6"/>
      <c r="D171" s="6"/>
      <c r="E171" s="6"/>
      <c r="F171" s="6"/>
      <c r="G171" s="6"/>
    </row>
    <row r="172" spans="2:7">
      <c r="B172" s="6"/>
      <c r="C172" s="6"/>
      <c r="D172" s="6"/>
      <c r="E172" s="6"/>
      <c r="F172" s="6"/>
      <c r="G172" s="6"/>
    </row>
    <row r="173" spans="2:7">
      <c r="B173" s="6"/>
      <c r="C173" s="6"/>
      <c r="D173" s="6"/>
      <c r="E173" s="6"/>
      <c r="F173" s="6"/>
      <c r="G173" s="6"/>
    </row>
    <row r="174" spans="2:7">
      <c r="B174" s="6"/>
      <c r="C174" s="6"/>
      <c r="D174" s="6"/>
      <c r="E174" s="6"/>
      <c r="F174" s="6"/>
      <c r="G174" s="6"/>
    </row>
    <row r="175" spans="2:7">
      <c r="B175" s="6"/>
      <c r="C175" s="6"/>
      <c r="D175" s="6"/>
      <c r="E175" s="6"/>
      <c r="F175" s="6"/>
      <c r="G175" s="6"/>
    </row>
    <row r="176" spans="2:7">
      <c r="B176" s="6"/>
      <c r="C176" s="6"/>
      <c r="D176" s="6"/>
      <c r="E176" s="6"/>
      <c r="F176" s="6"/>
      <c r="G176" s="6"/>
    </row>
    <row r="177" spans="2:7">
      <c r="B177" s="6"/>
      <c r="C177" s="6"/>
      <c r="D177" s="6"/>
      <c r="E177" s="6"/>
      <c r="F177" s="6"/>
      <c r="G177" s="6"/>
    </row>
    <row r="178" spans="2:7">
      <c r="B178" s="6"/>
      <c r="C178" s="6"/>
      <c r="D178" s="6"/>
      <c r="E178" s="6"/>
      <c r="F178" s="6"/>
      <c r="G178" s="6"/>
    </row>
    <row r="179" spans="2:7">
      <c r="B179" s="6"/>
      <c r="C179" s="6"/>
      <c r="D179" s="6"/>
      <c r="E179" s="6"/>
      <c r="F179" s="6"/>
      <c r="G179" s="6"/>
    </row>
    <row r="180" spans="2:7">
      <c r="B180" s="6"/>
      <c r="C180" s="6"/>
      <c r="D180" s="6"/>
      <c r="E180" s="6"/>
      <c r="F180" s="6"/>
      <c r="G180" s="6"/>
    </row>
    <row r="181" spans="2:7">
      <c r="B181" s="6"/>
      <c r="C181" s="6"/>
      <c r="D181" s="6"/>
      <c r="E181" s="6"/>
      <c r="F181" s="6"/>
      <c r="G181" s="6"/>
    </row>
    <row r="182" spans="2:7">
      <c r="B182" s="6"/>
      <c r="C182" s="6"/>
      <c r="D182" s="6"/>
      <c r="E182" s="6"/>
      <c r="F182" s="6"/>
      <c r="G182" s="6"/>
    </row>
    <row r="183" spans="2:7">
      <c r="B183" s="6"/>
      <c r="C183" s="6"/>
      <c r="D183" s="6"/>
      <c r="E183" s="6"/>
      <c r="F183" s="6"/>
      <c r="G183" s="6"/>
    </row>
    <row r="184" spans="2:7">
      <c r="B184" s="6"/>
      <c r="C184" s="6"/>
      <c r="D184" s="6"/>
      <c r="E184" s="6"/>
      <c r="F184" s="6"/>
      <c r="G184" s="6"/>
    </row>
    <row r="185" spans="2:7">
      <c r="B185" s="6"/>
      <c r="C185" s="6"/>
      <c r="D185" s="6"/>
      <c r="E185" s="6"/>
      <c r="F185" s="6"/>
      <c r="G185" s="6"/>
    </row>
    <row r="186" spans="2:7">
      <c r="B186" s="6"/>
      <c r="C186" s="6"/>
      <c r="D186" s="6"/>
      <c r="E186" s="6"/>
      <c r="F186" s="6"/>
      <c r="G186" s="6"/>
    </row>
    <row r="187" spans="2:7">
      <c r="B187" s="6"/>
      <c r="C187" s="6"/>
      <c r="D187" s="6"/>
      <c r="E187" s="6"/>
      <c r="F187" s="6"/>
      <c r="G187" s="6"/>
    </row>
    <row r="188" spans="2:7">
      <c r="B188" s="6"/>
      <c r="C188" s="6"/>
      <c r="D188" s="6"/>
      <c r="E188" s="6"/>
      <c r="F188" s="6"/>
      <c r="G188" s="6"/>
    </row>
    <row r="189" spans="2:7">
      <c r="B189" s="6"/>
      <c r="C189" s="6"/>
      <c r="D189" s="6"/>
      <c r="E189" s="6"/>
      <c r="F189" s="6"/>
      <c r="G189" s="6"/>
    </row>
    <row r="190" spans="2:7">
      <c r="B190" s="6"/>
      <c r="C190" s="6"/>
      <c r="D190" s="6"/>
      <c r="E190" s="6"/>
      <c r="F190" s="6"/>
      <c r="G190" s="6"/>
    </row>
    <row r="191" spans="2:7">
      <c r="B191" s="6"/>
      <c r="C191" s="6"/>
      <c r="D191" s="6"/>
      <c r="E191" s="6"/>
      <c r="F191" s="6"/>
      <c r="G191" s="6"/>
    </row>
    <row r="192" spans="2:7">
      <c r="B192" s="6"/>
      <c r="C192" s="6"/>
      <c r="D192" s="6"/>
      <c r="E192" s="6"/>
      <c r="F192" s="6"/>
      <c r="G192" s="6"/>
    </row>
    <row r="193" spans="2:7">
      <c r="B193" s="6"/>
      <c r="C193" s="6"/>
      <c r="D193" s="6"/>
      <c r="E193" s="6"/>
      <c r="F193" s="6"/>
      <c r="G193" s="6"/>
    </row>
    <row r="194" spans="2:7">
      <c r="B194" s="6"/>
      <c r="C194" s="6"/>
      <c r="D194" s="6"/>
      <c r="E194" s="6"/>
      <c r="F194" s="6"/>
      <c r="G194" s="6"/>
    </row>
    <row r="195" spans="2:7">
      <c r="B195" s="6"/>
      <c r="C195" s="6"/>
      <c r="D195" s="6"/>
      <c r="E195" s="6"/>
      <c r="F195" s="6"/>
      <c r="G195" s="6"/>
    </row>
    <row r="196" spans="2:7">
      <c r="B196" s="6"/>
      <c r="C196" s="6"/>
      <c r="D196" s="6"/>
      <c r="E196" s="6"/>
      <c r="F196" s="6"/>
      <c r="G196" s="6"/>
    </row>
    <row r="197" spans="2:7">
      <c r="B197" s="6"/>
      <c r="C197" s="6"/>
      <c r="D197" s="6"/>
      <c r="E197" s="6"/>
      <c r="F197" s="6"/>
      <c r="G197" s="6"/>
    </row>
    <row r="198" spans="2:7">
      <c r="B198" s="6"/>
      <c r="C198" s="6"/>
      <c r="D198" s="6"/>
      <c r="E198" s="6"/>
      <c r="F198" s="6"/>
      <c r="G198" s="6"/>
    </row>
    <row r="199" spans="2:7">
      <c r="B199" s="6"/>
      <c r="C199" s="6"/>
      <c r="D199" s="6"/>
      <c r="E199" s="6"/>
      <c r="F199" s="6"/>
      <c r="G199" s="6"/>
    </row>
    <row r="200" spans="2:7">
      <c r="B200" s="6"/>
      <c r="C200" s="6"/>
      <c r="D200" s="6"/>
      <c r="E200" s="6"/>
      <c r="F200" s="6"/>
      <c r="G200" s="6"/>
    </row>
    <row r="201" spans="2:7">
      <c r="B201" s="6"/>
      <c r="C201" s="6"/>
      <c r="D201" s="6"/>
      <c r="E201" s="6"/>
      <c r="F201" s="6"/>
      <c r="G201" s="6"/>
    </row>
    <row r="202" spans="2:7">
      <c r="B202" s="6"/>
      <c r="C202" s="6"/>
      <c r="D202" s="6"/>
      <c r="E202" s="6"/>
      <c r="F202" s="6"/>
      <c r="G202" s="6"/>
    </row>
    <row r="203" spans="2:7">
      <c r="B203" s="6"/>
      <c r="C203" s="6"/>
      <c r="D203" s="6"/>
      <c r="E203" s="6"/>
      <c r="F203" s="6"/>
      <c r="G203" s="6"/>
    </row>
    <row r="204" spans="2:7">
      <c r="B204" s="6"/>
      <c r="C204" s="6"/>
      <c r="D204" s="6"/>
      <c r="E204" s="6"/>
      <c r="F204" s="6"/>
      <c r="G204" s="6"/>
    </row>
    <row r="205" spans="2:7">
      <c r="B205" s="6"/>
      <c r="C205" s="6"/>
      <c r="D205" s="6"/>
      <c r="E205" s="6"/>
      <c r="F205" s="6"/>
      <c r="G205" s="6"/>
    </row>
    <row r="206" spans="2:7">
      <c r="B206" s="6"/>
      <c r="C206" s="6"/>
      <c r="D206" s="6"/>
      <c r="E206" s="6"/>
      <c r="F206" s="6"/>
      <c r="G206" s="6"/>
    </row>
    <row r="207" spans="2:7">
      <c r="B207" s="6"/>
      <c r="C207" s="6"/>
      <c r="D207" s="6"/>
      <c r="E207" s="6"/>
      <c r="F207" s="6"/>
      <c r="G207" s="6"/>
    </row>
    <row r="208" spans="2:7">
      <c r="B208" s="6"/>
      <c r="C208" s="6"/>
      <c r="D208" s="6"/>
      <c r="E208" s="6"/>
      <c r="F208" s="6"/>
      <c r="G208" s="6"/>
    </row>
    <row r="209" spans="2:7">
      <c r="B209" s="6"/>
      <c r="C209" s="6"/>
      <c r="D209" s="6"/>
      <c r="E209" s="6"/>
      <c r="F209" s="6"/>
      <c r="G209" s="6"/>
    </row>
    <row r="210" spans="2:7">
      <c r="B210" s="6"/>
      <c r="C210" s="6"/>
      <c r="D210" s="6"/>
      <c r="E210" s="6"/>
      <c r="F210" s="6"/>
      <c r="G210" s="6"/>
    </row>
    <row r="211" spans="2:7">
      <c r="B211" s="6"/>
      <c r="C211" s="6"/>
      <c r="D211" s="6"/>
      <c r="E211" s="6"/>
      <c r="F211" s="6"/>
      <c r="G211" s="6"/>
    </row>
    <row r="212" spans="2:7">
      <c r="B212" s="6"/>
      <c r="C212" s="6"/>
      <c r="D212" s="6"/>
      <c r="E212" s="6"/>
      <c r="F212" s="6"/>
      <c r="G212" s="6"/>
    </row>
    <row r="213" spans="2:7">
      <c r="B213" s="6"/>
      <c r="C213" s="6"/>
      <c r="D213" s="6"/>
      <c r="E213" s="6"/>
      <c r="F213" s="6"/>
      <c r="G213" s="6"/>
    </row>
    <row r="214" spans="2:7">
      <c r="B214" s="6"/>
      <c r="C214" s="6"/>
      <c r="D214" s="6"/>
      <c r="E214" s="6"/>
      <c r="F214" s="6"/>
      <c r="G214" s="6"/>
    </row>
    <row r="215" spans="2:7">
      <c r="B215" s="6"/>
      <c r="C215" s="6"/>
      <c r="D215" s="6"/>
      <c r="E215" s="6"/>
      <c r="F215" s="6"/>
      <c r="G215" s="6"/>
    </row>
    <row r="216" spans="2:7">
      <c r="B216" s="6"/>
      <c r="C216" s="6"/>
      <c r="D216" s="6"/>
      <c r="E216" s="6"/>
      <c r="F216" s="6"/>
      <c r="G216" s="6"/>
    </row>
    <row r="217" spans="2:7">
      <c r="B217" s="6"/>
      <c r="C217" s="6"/>
      <c r="D217" s="6"/>
      <c r="E217" s="6"/>
      <c r="F217" s="6"/>
      <c r="G217" s="6"/>
    </row>
    <row r="218" spans="2:7">
      <c r="B218" s="6"/>
      <c r="C218" s="6"/>
      <c r="D218" s="6"/>
      <c r="E218" s="6"/>
      <c r="F218" s="6"/>
      <c r="G218" s="6"/>
    </row>
    <row r="219" spans="2:7">
      <c r="B219" s="6"/>
      <c r="C219" s="6"/>
      <c r="D219" s="6"/>
      <c r="E219" s="6"/>
      <c r="F219" s="6"/>
      <c r="G219" s="6"/>
    </row>
    <row r="220" spans="2:7">
      <c r="B220" s="6"/>
      <c r="C220" s="6"/>
      <c r="D220" s="6"/>
      <c r="E220" s="6"/>
      <c r="F220" s="6"/>
      <c r="G220" s="6"/>
    </row>
  </sheetData>
  <sheetProtection password="E9F9" sheet="1" objects="1" scenarios="1"/>
  <autoFilter ref="B6:G6"/>
  <mergeCells count="1">
    <mergeCell ref="A2:G2"/>
  </mergeCells>
  <hyperlinks>
    <hyperlink ref="D116" r:id="rId1" display="mikandr@hotmail.com"/>
    <hyperlink ref="D117" r:id="rId2" display="Maratmarat19821122@gmail.com"/>
    <hyperlink ref="D119" r:id="rId3" display="Maratmarat19821122@gmail.com"/>
    <hyperlink ref="D120" r:id="rId4" display="lushkov77@gmail.com"/>
    <hyperlink ref="D121" r:id="rId5" display="Diamondivian@gmail.com"/>
    <hyperlink ref="D122" r:id="rId6" display="vioki@mail.ru"/>
    <hyperlink ref="D123" r:id="rId7" display="sovetnikova@sovfracht.ru"/>
    <hyperlink ref="D124" r:id="rId8" display="dedov@sovfracht.ru"/>
    <hyperlink ref="D125" r:id="rId9" display="nma@fdbi.ru"/>
    <hyperlink ref="D126" r:id="rId10" display="Ekatherina1@mail.ru"/>
    <hyperlink ref="D127" r:id="rId11" display="vorgue8@rambler.ru"/>
    <hyperlink ref="D128" r:id="rId12" display="gr_vlad@mail.ru"/>
    <hyperlink ref="D130" r:id="rId13" display="zakharovie@railtranssystems.com"/>
    <hyperlink ref="D131" r:id="rId14" display="sg@kaplya.com"/>
    <hyperlink ref="D133" r:id="rId15" display="iliyuyta@sovfracht.ru"/>
    <hyperlink ref="D134" r:id="rId16" display="voronin@sovfracht.ru"/>
    <hyperlink ref="D135" r:id="rId17" display="moiseeva@inter-logistics.ru"/>
    <hyperlink ref="D142" r:id="rId18" display="natalymir@yandex.ru"/>
    <hyperlink ref="D143" r:id="rId19" display="katya.rakhmanova.81@mail.ru"/>
    <hyperlink ref="D144" r:id="rId20" display="nastyalovesyou@gmail.com"/>
    <hyperlink ref="D145" r:id="rId21" display="n_talanova@inbox.ru"/>
    <hyperlink ref="D146" r:id="rId22" display="notary@mhs.ru"/>
    <hyperlink ref="D147" r:id="rId23" display="sya06@mail.ru"/>
    <hyperlink ref="D148" r:id="rId24" display="vintage77@mail.ru"/>
    <hyperlink ref="D150" r:id="rId25" display="maxim.blank89@gmail.com"/>
    <hyperlink ref="D151" r:id="rId26" display="putilina@sovfracht.ru"/>
    <hyperlink ref="D152" r:id="rId27" display="kupfer@sovfracht.ru"/>
    <hyperlink ref="D153" r:id="rId28" display="kupfer@sovfracht.ru"/>
    <hyperlink ref="D154" r:id="rId29" display="79_spec@mail.ru"/>
    <hyperlink ref="D155" r:id="rId30" display="Savelyev@mhs.ru"/>
    <hyperlink ref="D156" r:id="rId31" display="Ok1906@yandex.ru"/>
    <hyperlink ref="D157" r:id="rId32" display="kirkora.irina@gmail.com"/>
    <hyperlink ref="D158" r:id="rId33" display="Podtynnikov@sovfracht.ru"/>
    <hyperlink ref="D159" r:id="rId34" display="minsiz@mail.ru"/>
    <hyperlink ref="D160" r:id="rId35" display="fomina@sovfracht.ru"/>
    <hyperlink ref="D161" r:id="rId36" display="cmk@sovfracht.ru"/>
    <hyperlink ref="D162" r:id="rId37" display="Popovaen1956@yandex.ru"/>
    <hyperlink ref="D163" r:id="rId38" display="lendova@yandex.ru"/>
    <hyperlink ref="D164" r:id="rId39" display="nekta2006@yandex.ru"/>
    <hyperlink ref="D165" r:id="rId40" display="nelliden80@mail.ru"/>
    <hyperlink ref="D166" r:id="rId41" display="bnv73@rambler.ru"/>
    <hyperlink ref="D167" r:id="rId42" display="111163bmv@gmail.com"/>
    <hyperlink ref="D168" r:id="rId43" display="aisurin@yandex.ru"/>
    <hyperlink ref="D169" r:id="rId44" display="rlb2002@mail.ru"/>
    <hyperlink ref="D170" r:id="rId45" display="karen.ok@rambler.ru"/>
    <hyperlink ref="D171" r:id="rId46" display="yury.zorin@gmail.com"/>
    <hyperlink ref="D172" r:id="rId47" display="diev@sovfracht.ru"/>
    <hyperlink ref="D173" r:id="rId48" display="diev@sovfracht.ru"/>
    <hyperlink ref="D174" r:id="rId49" display="alexey.a.konkov@gmail.com"/>
    <hyperlink ref="D175" r:id="rId50" display="m62@mail.ru"/>
    <hyperlink ref="D176" r:id="rId51" display="golovchenko@sovfracht.ru"/>
    <hyperlink ref="D177" r:id="rId52" display="Yusupov-06@mail.ru"/>
    <hyperlink ref="D179" r:id="rId53" display="a.filatov@aport2000.ru"/>
    <hyperlink ref="D180" r:id="rId54" display="Matsuk@sasco.ru"/>
    <hyperlink ref="D181" r:id="rId55" display="grishankov@yandex.ru"/>
    <hyperlink ref="D182" r:id="rId56" display="Juleonka@mail.ru"/>
    <hyperlink ref="D184" r:id="rId57" display="sersilkin@rambler.ru"/>
    <hyperlink ref="D187" r:id="rId58" display="5053049@mail.ru"/>
    <hyperlink ref="D188" r:id="rId59" display="sersilkin@rambler.ru"/>
    <hyperlink ref="D189" r:id="rId60" display="k.n.s84@mail.ru"/>
    <hyperlink ref="D190" r:id="rId61" display="smas@mail.ru"/>
    <hyperlink ref="D191" r:id="rId62" display="l.tyshkevich@yandex.ru"/>
    <hyperlink ref="D192" r:id="rId63" display="smas@mail.ru"/>
    <hyperlink ref="D193" r:id="rId64" display="park1967@mail.ru"/>
    <hyperlink ref="D194" r:id="rId65" display="marina.guister@gmail.com"/>
    <hyperlink ref="D195" r:id="rId66" display="zaev@mail.ru"/>
    <hyperlink ref="D196" r:id="rId67" display="Katucca@rambler.ru"/>
    <hyperlink ref="D197" r:id="rId68" display="5053049@mail.ru"/>
    <hyperlink ref="D199" r:id="rId69" display="gregorson@ya.ru"/>
    <hyperlink ref="D200" r:id="rId70" display="jakksonn1@rambler.ru"/>
    <hyperlink ref="D201" r:id="rId71" display="dkleshchevnikov@gmail.com"/>
    <hyperlink ref="D202" r:id="rId72" display="Xyliganka2004@inbox.ru"/>
    <hyperlink ref="D204" r:id="rId73" display="Kovalskyrv@mail.ru"/>
    <hyperlink ref="D205" r:id="rId74" display="maria.boltalina@gmail.com"/>
    <hyperlink ref="D203" r:id="rId75" display="maria.boltalina@gmail.com"/>
    <hyperlink ref="D206" r:id="rId76" display="PetinaIV@yandex.ru"/>
    <hyperlink ref="D207" r:id="rId77" display="irene_n@mail.ru"/>
    <hyperlink ref="D208" r:id="rId78" display="Astarikova@bk.ru"/>
    <hyperlink ref="D212" r:id="rId79" display="L.tyshkevich@yandex.ru"/>
    <hyperlink ref="D209" r:id="rId80" display="Yuliavps@gmail.com"/>
    <hyperlink ref="D214" r:id="rId81" display="Astarikova@bk.ru"/>
    <hyperlink ref="D210" r:id="rId82" display="La2shko@mail.ru"/>
    <hyperlink ref="D211" r:id="rId83" display="Gastikster@gmail.com"/>
    <hyperlink ref="D215" r:id="rId84" display="Rostepash@yandex.ru"/>
    <hyperlink ref="D216" r:id="rId85" display="Ok.bogdanova@gmail.com"/>
    <hyperlink ref="D217" r:id="rId86" display="smas@mail.ru"/>
    <hyperlink ref="D218" r:id="rId87" display="5075288@mail.ru"/>
    <hyperlink ref="D219" r:id="rId88" display="alf2136502@gmail.com"/>
    <hyperlink ref="D220" r:id="rId89" display="alf2136502@gmail.com"/>
  </hyperlinks>
  <pageMargins left="0.7" right="0.7" top="0.75" bottom="0.75" header="0.3" footer="0.3"/>
  <ignoredErrors>
    <ignoredError sqref="G16 G36:G37 G39 G46:G47 G50:G52 G60:G69 G73:G78 G93:G102 G81:G92 G103:G115" numberStoredAsText="1"/>
    <ignoredError sqref="D7:D53 C4" unlocked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4"/>
  <sheetViews>
    <sheetView workbookViewId="0">
      <pane xSplit="5" ySplit="8" topLeftCell="F9" activePane="bottomRight" state="frozen"/>
      <selection pane="topRight" activeCell="G1" sqref="G1"/>
      <selection pane="bottomLeft" activeCell="A8" sqref="A8"/>
      <selection pane="bottomRight" activeCell="A2" sqref="A2:E2"/>
    </sheetView>
  </sheetViews>
  <sheetFormatPr baseColWidth="10" defaultColWidth="9.1640625" defaultRowHeight="12" x14ac:dyDescent="0"/>
  <cols>
    <col min="1" max="1" width="9.1640625" style="6"/>
    <col min="2" max="2" width="18.1640625" style="13" customWidth="1"/>
    <col min="3" max="3" width="25.6640625" style="14" customWidth="1"/>
    <col min="4" max="4" width="47.5" style="15" customWidth="1"/>
    <col min="5" max="5" width="42.1640625" style="5" customWidth="1"/>
    <col min="6" max="6" width="50" style="6" customWidth="1"/>
    <col min="7" max="16384" width="9.1640625" style="6"/>
  </cols>
  <sheetData>
    <row r="1" spans="1:5">
      <c r="A1" s="1"/>
      <c r="B1" s="2"/>
      <c r="C1" s="3"/>
      <c r="D1" s="4"/>
    </row>
    <row r="2" spans="1:5" ht="15">
      <c r="A2" s="74" t="s">
        <v>358</v>
      </c>
      <c r="B2" s="74"/>
      <c r="C2" s="74"/>
      <c r="D2" s="74"/>
      <c r="E2" s="74"/>
    </row>
    <row r="3" spans="1:5" ht="18" thickBot="1">
      <c r="A3" s="7"/>
      <c r="B3" s="7"/>
      <c r="C3" s="7"/>
      <c r="D3" s="7"/>
      <c r="E3" s="7"/>
    </row>
    <row r="4" spans="1:5" ht="14" thickBot="1">
      <c r="B4" s="8" t="s">
        <v>4</v>
      </c>
      <c r="C4" s="9">
        <f>SUM(C7:C12)</f>
        <v>2400</v>
      </c>
      <c r="D4" s="11"/>
      <c r="E4" s="12"/>
    </row>
    <row r="5" spans="1:5" ht="13" thickBot="1">
      <c r="B5" s="13" t="s">
        <v>5</v>
      </c>
    </row>
    <row r="6" spans="1:5" s="16" customFormat="1" ht="21" customHeight="1" thickBot="1">
      <c r="B6" s="17" t="s">
        <v>6</v>
      </c>
      <c r="C6" s="18" t="s">
        <v>9</v>
      </c>
      <c r="D6" s="20" t="s">
        <v>0</v>
      </c>
      <c r="E6" s="21" t="s">
        <v>7</v>
      </c>
    </row>
    <row r="7" spans="1:5">
      <c r="B7" s="22">
        <v>42796</v>
      </c>
      <c r="C7" s="23">
        <v>1000</v>
      </c>
      <c r="D7" s="24" t="s">
        <v>22</v>
      </c>
      <c r="E7" s="45" t="s">
        <v>32</v>
      </c>
    </row>
    <row r="8" spans="1:5" ht="12.75" customHeight="1">
      <c r="B8" s="22">
        <v>42801</v>
      </c>
      <c r="C8" s="23">
        <v>500</v>
      </c>
      <c r="D8" s="24" t="s">
        <v>16</v>
      </c>
      <c r="E8" s="45" t="s">
        <v>33</v>
      </c>
    </row>
    <row r="9" spans="1:5">
      <c r="B9" s="22">
        <v>42812</v>
      </c>
      <c r="C9" s="23">
        <v>200</v>
      </c>
      <c r="D9" s="24" t="s">
        <v>34</v>
      </c>
      <c r="E9" s="45" t="s">
        <v>35</v>
      </c>
    </row>
    <row r="10" spans="1:5">
      <c r="B10" s="22">
        <v>42829</v>
      </c>
      <c r="C10" s="23">
        <v>100</v>
      </c>
      <c r="D10" s="24" t="s">
        <v>119</v>
      </c>
      <c r="E10" s="45" t="s">
        <v>123</v>
      </c>
    </row>
    <row r="11" spans="1:5">
      <c r="B11" s="22">
        <v>42841</v>
      </c>
      <c r="C11" s="23">
        <v>100</v>
      </c>
      <c r="D11" s="24" t="s">
        <v>124</v>
      </c>
      <c r="E11" s="45" t="s">
        <v>123</v>
      </c>
    </row>
    <row r="12" spans="1:5">
      <c r="B12" s="22">
        <v>42850</v>
      </c>
      <c r="C12" s="23">
        <v>500</v>
      </c>
      <c r="D12" s="24" t="s">
        <v>125</v>
      </c>
      <c r="E12" s="46" t="s">
        <v>126</v>
      </c>
    </row>
    <row r="13" spans="1:5">
      <c r="B13" s="6"/>
      <c r="C13" s="6"/>
      <c r="D13" s="6"/>
      <c r="E13" s="6"/>
    </row>
    <row r="14" spans="1:5">
      <c r="B14" s="6"/>
      <c r="C14" s="6"/>
      <c r="D14" s="6"/>
      <c r="E14" s="6"/>
    </row>
    <row r="15" spans="1:5">
      <c r="B15" s="6"/>
      <c r="C15" s="6"/>
      <c r="D15" s="6"/>
      <c r="E15" s="6"/>
    </row>
    <row r="16" spans="1:5">
      <c r="B16" s="6"/>
      <c r="C16" s="6"/>
      <c r="D16" s="6"/>
      <c r="E16" s="6"/>
    </row>
    <row r="17" s="6" customFormat="1"/>
    <row r="18" s="6" customFormat="1"/>
    <row r="19" s="6" customFormat="1"/>
    <row r="20" s="6" customFormat="1"/>
    <row r="21" s="6" customFormat="1"/>
    <row r="22" s="6" customFormat="1"/>
    <row r="23" s="6" customFormat="1"/>
    <row r="24" s="6" customFormat="1"/>
    <row r="25" s="6" customFormat="1"/>
    <row r="26" s="6" customFormat="1"/>
    <row r="27" s="6" customFormat="1"/>
    <row r="28" s="6" customFormat="1"/>
    <row r="29" s="6" customFormat="1"/>
    <row r="30" s="6" customFormat="1"/>
    <row r="31" s="6" customFormat="1"/>
    <row r="32" s="6" customFormat="1"/>
    <row r="33" s="6" customFormat="1"/>
    <row r="34" s="6" customFormat="1"/>
    <row r="35" s="6" customFormat="1"/>
    <row r="36" s="6" customFormat="1"/>
    <row r="37" s="6" customFormat="1"/>
    <row r="38" s="6" customFormat="1"/>
    <row r="39" s="6" customFormat="1"/>
    <row r="40" s="6" customFormat="1"/>
    <row r="41" s="6" customFormat="1"/>
    <row r="42" s="6" customFormat="1"/>
    <row r="43" s="6" customFormat="1"/>
    <row r="44" s="6" customFormat="1"/>
    <row r="45" s="6" customFormat="1"/>
    <row r="46" s="6" customFormat="1"/>
    <row r="47" s="6" customFormat="1"/>
    <row r="48" s="6" customFormat="1"/>
    <row r="49" s="6" customFormat="1"/>
    <row r="50" s="6" customFormat="1"/>
    <row r="51" s="6" customFormat="1"/>
    <row r="52" s="6" customFormat="1"/>
    <row r="53" s="6" customFormat="1"/>
    <row r="54" s="6" customFormat="1"/>
    <row r="55" s="6" customFormat="1"/>
    <row r="56" s="6" customFormat="1"/>
    <row r="57" s="6" customFormat="1"/>
    <row r="58" s="6" customFormat="1"/>
    <row r="59" s="6" customFormat="1"/>
    <row r="60" s="6" customFormat="1"/>
    <row r="61" s="6" customFormat="1"/>
    <row r="62" s="6" customFormat="1"/>
    <row r="63" s="6" customFormat="1"/>
    <row r="64" s="6" customFormat="1"/>
    <row r="65" s="6" customFormat="1"/>
    <row r="66" s="6" customFormat="1"/>
    <row r="67" s="6" customFormat="1"/>
    <row r="68" s="6" customFormat="1"/>
    <row r="69" s="6" customFormat="1"/>
    <row r="70" s="6" customFormat="1"/>
    <row r="71" s="6" customFormat="1"/>
    <row r="72" s="6" customFormat="1"/>
    <row r="73" s="6" customFormat="1"/>
    <row r="74" s="6" customFormat="1"/>
    <row r="75" s="6" customFormat="1"/>
    <row r="76" s="6" customFormat="1"/>
    <row r="77" s="6" customFormat="1"/>
    <row r="78" s="6" customFormat="1"/>
    <row r="79" s="6" customFormat="1"/>
    <row r="80" s="6" customFormat="1"/>
    <row r="81" s="6" customFormat="1"/>
    <row r="82" s="6" customFormat="1"/>
    <row r="83" s="6" customFormat="1"/>
    <row r="84" s="6" customFormat="1"/>
    <row r="85" s="6" customFormat="1"/>
    <row r="86" s="6" customFormat="1"/>
    <row r="87" s="6" customFormat="1"/>
    <row r="88" s="6" customFormat="1"/>
    <row r="89" s="6" customFormat="1"/>
    <row r="90" s="6" customFormat="1"/>
    <row r="91" s="6" customFormat="1"/>
    <row r="92" s="6" customFormat="1"/>
    <row r="93" s="6" customFormat="1"/>
    <row r="94" s="6" customFormat="1"/>
    <row r="95" s="6" customFormat="1"/>
    <row r="96" s="6" customFormat="1"/>
    <row r="97" s="6" customFormat="1"/>
    <row r="98" s="6" customFormat="1"/>
    <row r="99" s="6" customFormat="1"/>
    <row r="100" s="6" customFormat="1"/>
    <row r="101" s="6" customFormat="1"/>
    <row r="102" s="6" customFormat="1"/>
    <row r="103" s="6" customFormat="1"/>
    <row r="104" s="6" customFormat="1"/>
    <row r="105" s="6" customFormat="1"/>
    <row r="106" s="6" customFormat="1"/>
    <row r="107" s="6" customFormat="1"/>
    <row r="108" s="6" customFormat="1"/>
    <row r="109" s="6" customFormat="1"/>
    <row r="110" s="6" customFormat="1"/>
    <row r="111" s="6" customFormat="1"/>
    <row r="112" s="6" customFormat="1"/>
    <row r="113" s="6" customFormat="1"/>
    <row r="114" s="6" customFormat="1"/>
    <row r="115" s="6" customFormat="1"/>
    <row r="116" s="6" customFormat="1"/>
    <row r="117" s="6" customFormat="1"/>
    <row r="118" s="6" customFormat="1"/>
    <row r="119" s="6" customFormat="1"/>
    <row r="120" s="6" customFormat="1"/>
    <row r="121" s="6" customFormat="1"/>
    <row r="122" s="6" customFormat="1"/>
    <row r="123" s="6" customFormat="1"/>
    <row r="124" s="6" customFormat="1"/>
    <row r="125" s="6" customFormat="1"/>
    <row r="126" s="6" customFormat="1"/>
    <row r="127" s="6" customFormat="1"/>
    <row r="128" s="6" customFormat="1"/>
    <row r="129" s="6" customFormat="1"/>
    <row r="130" s="6" customFormat="1"/>
    <row r="131" s="6" customFormat="1"/>
    <row r="132" s="6" customFormat="1"/>
    <row r="133" s="6" customFormat="1"/>
    <row r="134" s="6" customFormat="1"/>
    <row r="135" s="6" customFormat="1"/>
    <row r="136" s="6" customFormat="1"/>
    <row r="137" s="6" customFormat="1"/>
    <row r="138" s="6" customFormat="1"/>
    <row r="139" s="6" customFormat="1"/>
    <row r="140" s="6" customFormat="1"/>
    <row r="141" s="6" customFormat="1"/>
    <row r="142" s="6" customFormat="1"/>
    <row r="143" s="6" customFormat="1"/>
    <row r="144" s="6" customFormat="1"/>
    <row r="145" s="6" customFormat="1"/>
    <row r="146" s="6" customFormat="1"/>
    <row r="147" s="6" customFormat="1"/>
    <row r="148" s="6" customFormat="1"/>
    <row r="149" s="6" customFormat="1"/>
    <row r="150" s="6" customFormat="1"/>
    <row r="151" s="6" customFormat="1"/>
    <row r="152" s="6" customFormat="1"/>
    <row r="153" s="6" customFormat="1"/>
    <row r="154" s="6" customFormat="1"/>
    <row r="155" s="6" customFormat="1"/>
    <row r="156" s="6" customFormat="1"/>
    <row r="157" s="6" customFormat="1"/>
    <row r="158" s="6" customFormat="1"/>
    <row r="159" s="6" customFormat="1"/>
    <row r="160" s="6" customFormat="1"/>
    <row r="161" s="6" customFormat="1"/>
    <row r="162" s="6" customFormat="1"/>
    <row r="163" s="6" customFormat="1"/>
    <row r="164" s="6" customFormat="1"/>
    <row r="165" s="6" customFormat="1"/>
    <row r="166" s="6" customFormat="1"/>
    <row r="167" s="6" customFormat="1"/>
    <row r="168" s="6" customFormat="1"/>
    <row r="169" s="6" customFormat="1"/>
    <row r="170" s="6" customFormat="1"/>
    <row r="171" s="6" customFormat="1"/>
    <row r="172" s="6" customFormat="1"/>
    <row r="173" s="6" customFormat="1"/>
    <row r="174" s="6" customFormat="1"/>
    <row r="175" s="6" customFormat="1"/>
    <row r="176" s="6" customFormat="1"/>
    <row r="177" s="6" customFormat="1"/>
    <row r="178" s="6" customFormat="1"/>
    <row r="179" s="6" customFormat="1"/>
    <row r="180" s="6" customFormat="1"/>
    <row r="181" s="6" customFormat="1"/>
    <row r="182" s="6" customFormat="1"/>
    <row r="183" s="6" customFormat="1"/>
    <row r="184" s="6" customFormat="1"/>
    <row r="185" s="6" customFormat="1"/>
    <row r="186" s="6" customFormat="1"/>
    <row r="187" s="6" customFormat="1"/>
    <row r="188" s="6" customFormat="1"/>
    <row r="189" s="6" customFormat="1"/>
    <row r="190" s="6" customFormat="1"/>
    <row r="191" s="6" customFormat="1"/>
    <row r="192" s="6" customFormat="1"/>
    <row r="193" s="6" customFormat="1"/>
    <row r="194" s="6" customFormat="1"/>
    <row r="195" s="6" customFormat="1"/>
    <row r="196" s="6" customFormat="1"/>
    <row r="197" s="6" customFormat="1"/>
    <row r="198" s="6" customFormat="1"/>
    <row r="199" s="6" customFormat="1"/>
    <row r="200" s="6" customFormat="1"/>
    <row r="201" s="6" customFormat="1"/>
    <row r="202" s="6" customFormat="1"/>
    <row r="203" s="6" customFormat="1"/>
    <row r="204" s="6" customFormat="1"/>
    <row r="205" s="6" customFormat="1"/>
    <row r="206" s="6" customFormat="1"/>
    <row r="207" s="6" customFormat="1"/>
    <row r="208" s="6" customFormat="1"/>
    <row r="209" s="6" customFormat="1"/>
    <row r="210" s="6" customFormat="1"/>
    <row r="211" s="6" customFormat="1"/>
    <row r="212" s="6" customFormat="1"/>
    <row r="213" s="6" customFormat="1"/>
    <row r="214" s="6" customFormat="1"/>
    <row r="215" s="6" customFormat="1"/>
    <row r="216" s="6" customFormat="1"/>
    <row r="217" s="6" customFormat="1"/>
    <row r="218" s="6" customFormat="1"/>
    <row r="219" s="6" customFormat="1"/>
    <row r="220" s="6" customFormat="1"/>
    <row r="221" s="6" customFormat="1"/>
    <row r="222" s="6" customFormat="1"/>
    <row r="223" s="6" customFormat="1"/>
    <row r="224" s="6" customFormat="1"/>
    <row r="225" s="6" customFormat="1"/>
    <row r="226" s="6" customFormat="1"/>
    <row r="227" s="6" customFormat="1"/>
    <row r="228" s="6" customFormat="1"/>
    <row r="229" s="6" customFormat="1"/>
    <row r="230" s="6" customFormat="1"/>
    <row r="231" s="6" customFormat="1"/>
    <row r="232" s="6" customFormat="1"/>
    <row r="233" s="6" customFormat="1"/>
    <row r="234" s="6" customFormat="1"/>
    <row r="235" s="6" customFormat="1"/>
    <row r="236" s="6" customFormat="1"/>
    <row r="237" s="6" customFormat="1"/>
    <row r="238" s="6" customFormat="1"/>
    <row r="239" s="6" customFormat="1"/>
    <row r="240" s="6" customFormat="1"/>
    <row r="241" s="6" customFormat="1"/>
    <row r="242" s="6" customFormat="1"/>
    <row r="243" s="6" customFormat="1"/>
    <row r="244" s="6" customFormat="1"/>
  </sheetData>
  <sheetProtection password="E9F9" sheet="1" objects="1" scenarios="1"/>
  <autoFilter ref="B6:E6"/>
  <mergeCells count="1">
    <mergeCell ref="A2:E2"/>
  </mergeCells>
  <hyperlinks>
    <hyperlink ref="E7" r:id="rId1" display="a-t-s@nxt.ru"/>
    <hyperlink ref="E8" r:id="rId2" display="a-t-s@nxt.ru"/>
    <hyperlink ref="E9" r:id="rId3" display="a-t-s@nxt.ru"/>
    <hyperlink ref="E10" r:id="rId4" display="a-t-s@nxt.ru"/>
    <hyperlink ref="E11" r:id="rId5" display="a-t-s@nxt.ru"/>
    <hyperlink ref="E12" r:id="rId6" display="a-t-s@nxt.ru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1"/>
  <sheetViews>
    <sheetView workbookViewId="0">
      <pane xSplit="7" ySplit="7" topLeftCell="H8" activePane="bottomRight" state="frozen"/>
      <selection pane="topRight" activeCell="G1" sqref="G1"/>
      <selection pane="bottomLeft" activeCell="A8" sqref="A8"/>
      <selection pane="bottomRight" activeCell="A2" sqref="A2:G2"/>
    </sheetView>
  </sheetViews>
  <sheetFormatPr baseColWidth="10" defaultColWidth="9.1640625" defaultRowHeight="12" x14ac:dyDescent="0"/>
  <cols>
    <col min="1" max="1" width="9" style="6" customWidth="1"/>
    <col min="2" max="2" width="15.5" style="13" customWidth="1"/>
    <col min="3" max="3" width="22" style="14" customWidth="1"/>
    <col min="4" max="5" width="24.83203125" style="14" customWidth="1"/>
    <col min="6" max="6" width="36" style="15" customWidth="1"/>
    <col min="7" max="7" width="35.83203125" style="5" customWidth="1"/>
    <col min="8" max="8" width="50" style="6" customWidth="1"/>
    <col min="9" max="16384" width="9.1640625" style="6"/>
  </cols>
  <sheetData>
    <row r="1" spans="1:7">
      <c r="A1" s="1"/>
      <c r="B1" s="2"/>
      <c r="C1" s="3"/>
      <c r="D1" s="3"/>
      <c r="E1" s="3"/>
      <c r="F1" s="4"/>
    </row>
    <row r="2" spans="1:7" ht="15">
      <c r="A2" s="74" t="s">
        <v>357</v>
      </c>
      <c r="B2" s="74"/>
      <c r="C2" s="74"/>
      <c r="D2" s="74"/>
      <c r="E2" s="74"/>
      <c r="F2" s="74"/>
      <c r="G2" s="74"/>
    </row>
    <row r="3" spans="1:7" ht="18" thickBot="1">
      <c r="A3" s="7"/>
      <c r="B3" s="7"/>
      <c r="C3" s="7"/>
      <c r="D3" s="7"/>
      <c r="E3" s="7"/>
      <c r="F3" s="7"/>
      <c r="G3" s="7"/>
    </row>
    <row r="4" spans="1:7" ht="14" thickBot="1">
      <c r="B4" s="8" t="s">
        <v>4</v>
      </c>
      <c r="C4" s="9">
        <f>SUM(E7:E19)</f>
        <v>10162.86</v>
      </c>
      <c r="D4" s="10"/>
      <c r="E4" s="10"/>
      <c r="F4" s="11"/>
      <c r="G4" s="12"/>
    </row>
    <row r="5" spans="1:7" ht="13" thickBot="1">
      <c r="B5" s="13" t="s">
        <v>5</v>
      </c>
    </row>
    <row r="6" spans="1:7" s="16" customFormat="1" ht="21" customHeight="1" thickBot="1">
      <c r="B6" s="17" t="s">
        <v>6</v>
      </c>
      <c r="C6" s="18" t="s">
        <v>9</v>
      </c>
      <c r="D6" s="18" t="s">
        <v>10</v>
      </c>
      <c r="E6" s="19" t="s">
        <v>12</v>
      </c>
      <c r="F6" s="20" t="s">
        <v>0</v>
      </c>
      <c r="G6" s="21" t="s">
        <v>7</v>
      </c>
    </row>
    <row r="7" spans="1:7" ht="12.75" customHeight="1">
      <c r="B7" s="22">
        <v>42805</v>
      </c>
      <c r="C7" s="23">
        <v>100</v>
      </c>
      <c r="D7" s="23">
        <f t="shared" ref="D7:D19" si="0">C7-E7</f>
        <v>13.900000000000006</v>
      </c>
      <c r="E7" s="23">
        <v>86.1</v>
      </c>
      <c r="F7" s="24" t="s">
        <v>22</v>
      </c>
      <c r="G7" s="45" t="s">
        <v>23</v>
      </c>
    </row>
    <row r="8" spans="1:7">
      <c r="B8" s="22">
        <v>42806</v>
      </c>
      <c r="C8" s="23">
        <v>60</v>
      </c>
      <c r="D8" s="23">
        <f t="shared" si="0"/>
        <v>12.340000000000003</v>
      </c>
      <c r="E8" s="23">
        <v>47.66</v>
      </c>
      <c r="F8" s="24" t="s">
        <v>24</v>
      </c>
      <c r="G8" s="45" t="s">
        <v>23</v>
      </c>
    </row>
    <row r="9" spans="1:7">
      <c r="B9" s="22">
        <v>42807</v>
      </c>
      <c r="C9" s="23">
        <v>400</v>
      </c>
      <c r="D9" s="23">
        <f t="shared" si="0"/>
        <v>25.600000000000023</v>
      </c>
      <c r="E9" s="23">
        <v>374.4</v>
      </c>
      <c r="F9" s="24" t="s">
        <v>16</v>
      </c>
      <c r="G9" s="46" t="s">
        <v>25</v>
      </c>
    </row>
    <row r="10" spans="1:7">
      <c r="B10" s="22">
        <v>42810</v>
      </c>
      <c r="C10" s="23">
        <v>3000</v>
      </c>
      <c r="D10" s="23">
        <f t="shared" si="0"/>
        <v>142</v>
      </c>
      <c r="E10" s="23">
        <v>2858</v>
      </c>
      <c r="F10" s="24" t="s">
        <v>26</v>
      </c>
      <c r="G10" s="46" t="s">
        <v>27</v>
      </c>
    </row>
    <row r="11" spans="1:7">
      <c r="B11" s="22">
        <v>42811</v>
      </c>
      <c r="C11" s="23">
        <v>1000</v>
      </c>
      <c r="D11" s="23">
        <f t="shared" si="0"/>
        <v>54</v>
      </c>
      <c r="E11" s="23">
        <v>946</v>
      </c>
      <c r="F11" s="24" t="s">
        <v>28</v>
      </c>
      <c r="G11" s="46" t="s">
        <v>20</v>
      </c>
    </row>
    <row r="12" spans="1:7">
      <c r="B12" s="22">
        <v>42816</v>
      </c>
      <c r="C12" s="23">
        <v>1000</v>
      </c>
      <c r="D12" s="23">
        <f t="shared" si="0"/>
        <v>54</v>
      </c>
      <c r="E12" s="23">
        <v>946</v>
      </c>
      <c r="F12" s="24" t="s">
        <v>26</v>
      </c>
      <c r="G12" s="46" t="s">
        <v>29</v>
      </c>
    </row>
    <row r="13" spans="1:7">
      <c r="B13" s="22">
        <v>42816</v>
      </c>
      <c r="C13" s="23">
        <v>1000</v>
      </c>
      <c r="D13" s="23">
        <f t="shared" si="0"/>
        <v>54</v>
      </c>
      <c r="E13" s="23">
        <v>946</v>
      </c>
      <c r="F13" s="24" t="s">
        <v>26</v>
      </c>
      <c r="G13" s="46" t="s">
        <v>29</v>
      </c>
    </row>
    <row r="14" spans="1:7">
      <c r="B14" s="22">
        <v>42817</v>
      </c>
      <c r="C14" s="23">
        <v>1500</v>
      </c>
      <c r="D14" s="23">
        <f t="shared" si="0"/>
        <v>76</v>
      </c>
      <c r="E14" s="23">
        <v>1424</v>
      </c>
      <c r="F14" s="24" t="s">
        <v>26</v>
      </c>
      <c r="G14" s="46" t="s">
        <v>30</v>
      </c>
    </row>
    <row r="15" spans="1:7">
      <c r="B15" s="22">
        <v>42821</v>
      </c>
      <c r="C15" s="23">
        <v>1000</v>
      </c>
      <c r="D15" s="23">
        <f t="shared" si="0"/>
        <v>54</v>
      </c>
      <c r="E15" s="23">
        <v>946</v>
      </c>
      <c r="F15" s="24" t="s">
        <v>26</v>
      </c>
      <c r="G15" s="46" t="s">
        <v>31</v>
      </c>
    </row>
    <row r="16" spans="1:7" ht="24">
      <c r="B16" s="22">
        <v>42827</v>
      </c>
      <c r="C16" s="23">
        <v>500</v>
      </c>
      <c r="D16" s="23">
        <f t="shared" si="0"/>
        <v>27.800000000000011</v>
      </c>
      <c r="E16" s="23">
        <v>472.2</v>
      </c>
      <c r="F16" s="24" t="s">
        <v>119</v>
      </c>
      <c r="G16" s="44" t="s">
        <v>120</v>
      </c>
    </row>
    <row r="17" spans="2:7" ht="24">
      <c r="B17" s="22">
        <v>42827</v>
      </c>
      <c r="C17" s="23">
        <v>1000</v>
      </c>
      <c r="D17" s="23">
        <f t="shared" si="0"/>
        <v>55.700000000000045</v>
      </c>
      <c r="E17" s="23">
        <v>944.3</v>
      </c>
      <c r="F17" s="24" t="s">
        <v>119</v>
      </c>
      <c r="G17" s="44" t="s">
        <v>20</v>
      </c>
    </row>
    <row r="18" spans="2:7" ht="24">
      <c r="B18" s="22">
        <v>42828</v>
      </c>
      <c r="C18" s="23">
        <v>100</v>
      </c>
      <c r="D18" s="23">
        <f t="shared" si="0"/>
        <v>13.900000000000006</v>
      </c>
      <c r="E18" s="23">
        <v>86.1</v>
      </c>
      <c r="F18" s="24" t="s">
        <v>119</v>
      </c>
      <c r="G18" s="44" t="s">
        <v>121</v>
      </c>
    </row>
    <row r="19" spans="2:7" ht="24">
      <c r="B19" s="22">
        <v>42829</v>
      </c>
      <c r="C19" s="23">
        <v>100</v>
      </c>
      <c r="D19" s="23">
        <f t="shared" si="0"/>
        <v>13.900000000000006</v>
      </c>
      <c r="E19" s="23">
        <v>86.1</v>
      </c>
      <c r="F19" s="24" t="s">
        <v>14</v>
      </c>
      <c r="G19" s="44" t="s">
        <v>122</v>
      </c>
    </row>
    <row r="20" spans="2:7">
      <c r="B20" s="6"/>
      <c r="C20" s="6"/>
      <c r="D20" s="6"/>
      <c r="E20" s="6"/>
      <c r="F20" s="6"/>
      <c r="G20" s="6"/>
    </row>
    <row r="21" spans="2:7">
      <c r="B21" s="6"/>
      <c r="C21" s="6"/>
      <c r="D21" s="6"/>
      <c r="E21" s="6"/>
      <c r="F21" s="6"/>
      <c r="G21" s="6"/>
    </row>
    <row r="22" spans="2:7">
      <c r="B22" s="6"/>
      <c r="C22" s="6"/>
      <c r="D22" s="6"/>
      <c r="E22" s="6"/>
      <c r="F22" s="6"/>
      <c r="G22" s="6"/>
    </row>
    <row r="23" spans="2:7">
      <c r="B23" s="6"/>
      <c r="C23" s="6"/>
      <c r="D23" s="6"/>
      <c r="E23" s="6"/>
      <c r="F23" s="6"/>
      <c r="G23" s="6"/>
    </row>
    <row r="24" spans="2:7">
      <c r="B24" s="6"/>
      <c r="C24" s="6"/>
      <c r="D24" s="6"/>
      <c r="E24" s="6"/>
      <c r="F24" s="6"/>
      <c r="G24" s="6"/>
    </row>
    <row r="25" spans="2:7">
      <c r="B25" s="6"/>
      <c r="C25" s="6"/>
      <c r="D25" s="6"/>
      <c r="E25" s="6"/>
      <c r="F25" s="6"/>
      <c r="G25" s="6"/>
    </row>
    <row r="26" spans="2:7">
      <c r="B26" s="6"/>
      <c r="C26" s="6"/>
      <c r="D26" s="6"/>
      <c r="E26" s="6"/>
      <c r="F26" s="6"/>
      <c r="G26" s="6"/>
    </row>
    <row r="27" spans="2:7">
      <c r="B27" s="6"/>
      <c r="C27" s="6"/>
      <c r="D27" s="6"/>
      <c r="E27" s="6"/>
      <c r="F27" s="6"/>
      <c r="G27" s="6"/>
    </row>
    <row r="28" spans="2:7">
      <c r="B28" s="6"/>
      <c r="C28" s="6"/>
      <c r="D28" s="6"/>
      <c r="E28" s="6"/>
      <c r="F28" s="6"/>
      <c r="G28" s="6"/>
    </row>
    <row r="29" spans="2:7">
      <c r="B29" s="6"/>
      <c r="C29" s="6"/>
      <c r="D29" s="6"/>
      <c r="E29" s="6"/>
      <c r="F29" s="6"/>
      <c r="G29" s="6"/>
    </row>
    <row r="30" spans="2:7">
      <c r="B30" s="6"/>
      <c r="C30" s="6"/>
      <c r="D30" s="6"/>
      <c r="E30" s="6"/>
      <c r="F30" s="6"/>
      <c r="G30" s="6"/>
    </row>
    <row r="31" spans="2:7">
      <c r="B31" s="6"/>
      <c r="C31" s="6"/>
      <c r="D31" s="6"/>
      <c r="E31" s="6"/>
      <c r="F31" s="6"/>
      <c r="G31" s="6"/>
    </row>
    <row r="32" spans="2:7">
      <c r="B32" s="6"/>
      <c r="C32" s="6"/>
      <c r="D32" s="6"/>
      <c r="E32" s="6"/>
      <c r="F32" s="6"/>
      <c r="G32" s="6"/>
    </row>
    <row r="33" spans="2:7">
      <c r="B33" s="6"/>
      <c r="C33" s="6"/>
      <c r="D33" s="6"/>
      <c r="E33" s="6"/>
      <c r="F33" s="6"/>
      <c r="G33" s="6"/>
    </row>
    <row r="34" spans="2:7">
      <c r="B34" s="6"/>
      <c r="C34" s="6"/>
      <c r="D34" s="6"/>
      <c r="E34" s="6"/>
      <c r="F34" s="6"/>
      <c r="G34" s="6"/>
    </row>
    <row r="35" spans="2:7">
      <c r="B35" s="6"/>
      <c r="C35" s="6"/>
      <c r="D35" s="6"/>
      <c r="E35" s="6"/>
      <c r="F35" s="6"/>
      <c r="G35" s="6"/>
    </row>
    <row r="36" spans="2:7">
      <c r="B36" s="6"/>
      <c r="C36" s="6"/>
      <c r="D36" s="6"/>
      <c r="E36" s="6"/>
      <c r="F36" s="6"/>
      <c r="G36" s="6"/>
    </row>
    <row r="37" spans="2:7">
      <c r="B37" s="6"/>
      <c r="C37" s="6"/>
      <c r="D37" s="6"/>
      <c r="E37" s="6"/>
      <c r="F37" s="6"/>
      <c r="G37" s="6"/>
    </row>
    <row r="38" spans="2:7">
      <c r="B38" s="6"/>
      <c r="C38" s="6"/>
      <c r="D38" s="6"/>
      <c r="E38" s="6"/>
      <c r="F38" s="6"/>
      <c r="G38" s="6"/>
    </row>
    <row r="39" spans="2:7">
      <c r="B39" s="6"/>
      <c r="C39" s="6"/>
      <c r="D39" s="6"/>
      <c r="E39" s="6"/>
      <c r="F39" s="6"/>
      <c r="G39" s="6"/>
    </row>
    <row r="40" spans="2:7">
      <c r="B40" s="6"/>
      <c r="C40" s="6"/>
      <c r="D40" s="6"/>
      <c r="E40" s="6"/>
      <c r="F40" s="6"/>
      <c r="G40" s="6"/>
    </row>
    <row r="41" spans="2:7">
      <c r="B41" s="6"/>
      <c r="C41" s="6"/>
      <c r="D41" s="6"/>
      <c r="E41" s="6"/>
      <c r="F41" s="6"/>
      <c r="G41" s="6"/>
    </row>
    <row r="42" spans="2:7">
      <c r="B42" s="6"/>
      <c r="C42" s="6"/>
      <c r="D42" s="6"/>
      <c r="E42" s="6"/>
      <c r="F42" s="6"/>
      <c r="G42" s="6"/>
    </row>
    <row r="43" spans="2:7">
      <c r="B43" s="6"/>
      <c r="C43" s="6"/>
      <c r="D43" s="6"/>
      <c r="E43" s="6"/>
      <c r="F43" s="6"/>
      <c r="G43" s="6"/>
    </row>
    <row r="44" spans="2:7">
      <c r="B44" s="6"/>
      <c r="C44" s="6"/>
      <c r="D44" s="6"/>
      <c r="E44" s="6"/>
      <c r="F44" s="6"/>
      <c r="G44" s="6"/>
    </row>
    <row r="45" spans="2:7">
      <c r="B45" s="6"/>
      <c r="C45" s="6"/>
      <c r="D45" s="6"/>
      <c r="E45" s="6"/>
      <c r="F45" s="6"/>
      <c r="G45" s="6"/>
    </row>
    <row r="46" spans="2:7">
      <c r="B46" s="6"/>
      <c r="C46" s="6"/>
      <c r="D46" s="6"/>
      <c r="E46" s="6"/>
      <c r="F46" s="6"/>
      <c r="G46" s="6"/>
    </row>
    <row r="47" spans="2:7">
      <c r="B47" s="6"/>
      <c r="C47" s="6"/>
      <c r="D47" s="6"/>
      <c r="E47" s="6"/>
      <c r="F47" s="6"/>
      <c r="G47" s="6"/>
    </row>
    <row r="48" spans="2:7">
      <c r="B48" s="6"/>
      <c r="C48" s="6"/>
      <c r="D48" s="6"/>
      <c r="E48" s="6"/>
      <c r="F48" s="6"/>
      <c r="G48" s="6"/>
    </row>
    <row r="49" spans="2:7">
      <c r="B49" s="6"/>
      <c r="C49" s="6"/>
      <c r="D49" s="6"/>
      <c r="E49" s="6"/>
      <c r="F49" s="6"/>
      <c r="G49" s="6"/>
    </row>
    <row r="50" spans="2:7">
      <c r="B50" s="6"/>
      <c r="C50" s="6"/>
      <c r="D50" s="6"/>
      <c r="E50" s="6"/>
      <c r="F50" s="6"/>
      <c r="G50" s="6"/>
    </row>
    <row r="51" spans="2:7">
      <c r="B51" s="6"/>
      <c r="C51" s="6"/>
      <c r="D51" s="6"/>
      <c r="E51" s="6"/>
      <c r="F51" s="6"/>
      <c r="G51" s="6"/>
    </row>
    <row r="52" spans="2:7">
      <c r="B52" s="6"/>
      <c r="C52" s="6"/>
      <c r="D52" s="6"/>
      <c r="E52" s="6"/>
      <c r="F52" s="6"/>
      <c r="G52" s="6"/>
    </row>
    <row r="53" spans="2:7">
      <c r="B53" s="6"/>
      <c r="C53" s="6"/>
      <c r="D53" s="6"/>
      <c r="E53" s="6"/>
      <c r="F53" s="6"/>
      <c r="G53" s="6"/>
    </row>
    <row r="54" spans="2:7">
      <c r="B54" s="6"/>
      <c r="C54" s="6"/>
      <c r="D54" s="6"/>
      <c r="E54" s="6"/>
      <c r="F54" s="6"/>
      <c r="G54" s="6"/>
    </row>
    <row r="55" spans="2:7">
      <c r="B55" s="6"/>
      <c r="C55" s="6"/>
      <c r="D55" s="6"/>
      <c r="E55" s="6"/>
      <c r="F55" s="6"/>
      <c r="G55" s="6"/>
    </row>
    <row r="56" spans="2:7">
      <c r="B56" s="6"/>
      <c r="C56" s="6"/>
      <c r="D56" s="6"/>
      <c r="E56" s="6"/>
      <c r="F56" s="6"/>
      <c r="G56" s="6"/>
    </row>
    <row r="57" spans="2:7">
      <c r="B57" s="6"/>
      <c r="C57" s="6"/>
      <c r="D57" s="6"/>
      <c r="E57" s="6"/>
      <c r="F57" s="6"/>
      <c r="G57" s="6"/>
    </row>
    <row r="58" spans="2:7">
      <c r="B58" s="6"/>
      <c r="C58" s="6"/>
      <c r="D58" s="6"/>
      <c r="E58" s="6"/>
      <c r="F58" s="6"/>
      <c r="G58" s="6"/>
    </row>
    <row r="59" spans="2:7">
      <c r="B59" s="6"/>
      <c r="C59" s="6"/>
      <c r="D59" s="6"/>
      <c r="E59" s="6"/>
      <c r="F59" s="6"/>
      <c r="G59" s="6"/>
    </row>
    <row r="60" spans="2:7">
      <c r="B60" s="6"/>
      <c r="C60" s="6"/>
      <c r="D60" s="6"/>
      <c r="E60" s="6"/>
      <c r="F60" s="6"/>
      <c r="G60" s="6"/>
    </row>
    <row r="61" spans="2:7">
      <c r="B61" s="6"/>
      <c r="C61" s="6"/>
      <c r="D61" s="6"/>
      <c r="E61" s="6"/>
      <c r="F61" s="6"/>
      <c r="G61" s="6"/>
    </row>
    <row r="62" spans="2:7">
      <c r="B62" s="6"/>
      <c r="C62" s="6"/>
      <c r="D62" s="6"/>
      <c r="E62" s="6"/>
      <c r="F62" s="6"/>
      <c r="G62" s="6"/>
    </row>
    <row r="63" spans="2:7">
      <c r="B63" s="6"/>
      <c r="C63" s="6"/>
      <c r="D63" s="6"/>
      <c r="E63" s="6"/>
      <c r="F63" s="6"/>
      <c r="G63" s="6"/>
    </row>
    <row r="64" spans="2:7">
      <c r="B64" s="6"/>
      <c r="C64" s="6"/>
      <c r="D64" s="6"/>
      <c r="E64" s="6"/>
      <c r="F64" s="6"/>
      <c r="G64" s="6"/>
    </row>
    <row r="65" spans="2:7">
      <c r="B65" s="6"/>
      <c r="C65" s="6"/>
      <c r="D65" s="6"/>
      <c r="E65" s="6"/>
      <c r="F65" s="6"/>
      <c r="G65" s="6"/>
    </row>
    <row r="66" spans="2:7">
      <c r="B66" s="6"/>
      <c r="C66" s="6"/>
      <c r="D66" s="6"/>
      <c r="E66" s="6"/>
      <c r="F66" s="6"/>
      <c r="G66" s="6"/>
    </row>
    <row r="67" spans="2:7">
      <c r="B67" s="6"/>
      <c r="C67" s="6"/>
      <c r="D67" s="6"/>
      <c r="E67" s="6"/>
      <c r="F67" s="6"/>
      <c r="G67" s="6"/>
    </row>
    <row r="68" spans="2:7">
      <c r="B68" s="6"/>
      <c r="C68" s="6"/>
      <c r="D68" s="6"/>
      <c r="E68" s="6"/>
      <c r="F68" s="6"/>
      <c r="G68" s="6"/>
    </row>
    <row r="69" spans="2:7">
      <c r="B69" s="6"/>
      <c r="C69" s="6"/>
      <c r="D69" s="6"/>
      <c r="E69" s="6"/>
      <c r="F69" s="6"/>
      <c r="G69" s="6"/>
    </row>
    <row r="70" spans="2:7">
      <c r="B70" s="6"/>
      <c r="C70" s="6"/>
      <c r="D70" s="6"/>
      <c r="E70" s="6"/>
      <c r="F70" s="6"/>
      <c r="G70" s="6"/>
    </row>
    <row r="71" spans="2:7">
      <c r="B71" s="6"/>
      <c r="C71" s="6"/>
      <c r="D71" s="6"/>
      <c r="E71" s="6"/>
      <c r="F71" s="6"/>
      <c r="G71" s="6"/>
    </row>
    <row r="72" spans="2:7">
      <c r="B72" s="6"/>
      <c r="C72" s="6"/>
      <c r="D72" s="6"/>
      <c r="E72" s="6"/>
      <c r="F72" s="6"/>
      <c r="G72" s="6"/>
    </row>
    <row r="73" spans="2:7">
      <c r="B73" s="6"/>
      <c r="C73" s="6"/>
      <c r="D73" s="6"/>
      <c r="E73" s="6"/>
      <c r="F73" s="6"/>
      <c r="G73" s="6"/>
    </row>
    <row r="74" spans="2:7">
      <c r="B74" s="6"/>
      <c r="C74" s="6"/>
      <c r="D74" s="6"/>
      <c r="E74" s="6"/>
      <c r="F74" s="6"/>
      <c r="G74" s="6"/>
    </row>
    <row r="75" spans="2:7">
      <c r="B75" s="6"/>
      <c r="C75" s="6"/>
      <c r="D75" s="6"/>
      <c r="E75" s="6"/>
      <c r="F75" s="6"/>
      <c r="G75" s="6"/>
    </row>
    <row r="76" spans="2:7">
      <c r="B76" s="6"/>
      <c r="C76" s="6"/>
      <c r="D76" s="6"/>
      <c r="E76" s="6"/>
      <c r="F76" s="6"/>
      <c r="G76" s="6"/>
    </row>
    <row r="77" spans="2:7">
      <c r="B77" s="6"/>
      <c r="C77" s="6"/>
      <c r="D77" s="6"/>
      <c r="E77" s="6"/>
      <c r="F77" s="6"/>
      <c r="G77" s="6"/>
    </row>
    <row r="78" spans="2:7">
      <c r="B78" s="6"/>
      <c r="C78" s="6"/>
      <c r="D78" s="6"/>
      <c r="E78" s="6"/>
      <c r="F78" s="6"/>
      <c r="G78" s="6"/>
    </row>
    <row r="79" spans="2:7">
      <c r="B79" s="6"/>
      <c r="C79" s="6"/>
      <c r="D79" s="6"/>
      <c r="E79" s="6"/>
      <c r="F79" s="6"/>
      <c r="G79" s="6"/>
    </row>
    <row r="80" spans="2:7">
      <c r="B80" s="6"/>
      <c r="C80" s="6"/>
      <c r="D80" s="6"/>
      <c r="E80" s="6"/>
      <c r="F80" s="6"/>
      <c r="G80" s="6"/>
    </row>
    <row r="81" spans="2:7">
      <c r="B81" s="6"/>
      <c r="C81" s="6"/>
      <c r="D81" s="6"/>
      <c r="E81" s="6"/>
      <c r="F81" s="6"/>
      <c r="G81" s="6"/>
    </row>
    <row r="82" spans="2:7">
      <c r="B82" s="6"/>
      <c r="C82" s="6"/>
      <c r="D82" s="6"/>
      <c r="E82" s="6"/>
      <c r="F82" s="6"/>
      <c r="G82" s="6"/>
    </row>
    <row r="83" spans="2:7">
      <c r="B83" s="6"/>
      <c r="C83" s="6"/>
      <c r="D83" s="6"/>
      <c r="E83" s="6"/>
      <c r="F83" s="6"/>
      <c r="G83" s="6"/>
    </row>
    <row r="84" spans="2:7">
      <c r="B84" s="6"/>
      <c r="C84" s="6"/>
      <c r="D84" s="6"/>
      <c r="E84" s="6"/>
      <c r="F84" s="6"/>
      <c r="G84" s="6"/>
    </row>
    <row r="85" spans="2:7">
      <c r="B85" s="6"/>
      <c r="C85" s="6"/>
      <c r="D85" s="6"/>
      <c r="E85" s="6"/>
      <c r="F85" s="6"/>
      <c r="G85" s="6"/>
    </row>
    <row r="86" spans="2:7">
      <c r="B86" s="6"/>
      <c r="C86" s="6"/>
      <c r="D86" s="6"/>
      <c r="E86" s="6"/>
      <c r="F86" s="6"/>
      <c r="G86" s="6"/>
    </row>
    <row r="87" spans="2:7">
      <c r="B87" s="6"/>
      <c r="C87" s="6"/>
      <c r="D87" s="6"/>
      <c r="E87" s="6"/>
      <c r="F87" s="6"/>
      <c r="G87" s="6"/>
    </row>
    <row r="88" spans="2:7">
      <c r="B88" s="6"/>
      <c r="C88" s="6"/>
      <c r="D88" s="6"/>
      <c r="E88" s="6"/>
      <c r="F88" s="6"/>
      <c r="G88" s="6"/>
    </row>
    <row r="89" spans="2:7">
      <c r="B89" s="6"/>
      <c r="C89" s="6"/>
      <c r="D89" s="6"/>
      <c r="E89" s="6"/>
      <c r="F89" s="6"/>
      <c r="G89" s="6"/>
    </row>
    <row r="90" spans="2:7">
      <c r="B90" s="6"/>
      <c r="C90" s="6"/>
      <c r="D90" s="6"/>
      <c r="E90" s="6"/>
      <c r="F90" s="6"/>
      <c r="G90" s="6"/>
    </row>
    <row r="91" spans="2:7">
      <c r="B91" s="6"/>
      <c r="C91" s="6"/>
      <c r="D91" s="6"/>
      <c r="E91" s="6"/>
      <c r="F91" s="6"/>
      <c r="G91" s="6"/>
    </row>
    <row r="92" spans="2:7">
      <c r="B92" s="6"/>
      <c r="C92" s="6"/>
      <c r="D92" s="6"/>
      <c r="E92" s="6"/>
      <c r="F92" s="6"/>
      <c r="G92" s="6"/>
    </row>
    <row r="93" spans="2:7">
      <c r="B93" s="6"/>
      <c r="C93" s="6"/>
      <c r="D93" s="6"/>
      <c r="E93" s="6"/>
      <c r="F93" s="6"/>
      <c r="G93" s="6"/>
    </row>
    <row r="94" spans="2:7">
      <c r="B94" s="6"/>
      <c r="C94" s="6"/>
      <c r="D94" s="6"/>
      <c r="E94" s="6"/>
      <c r="F94" s="6"/>
      <c r="G94" s="6"/>
    </row>
    <row r="95" spans="2:7">
      <c r="B95" s="6"/>
      <c r="C95" s="6"/>
      <c r="D95" s="6"/>
      <c r="E95" s="6"/>
      <c r="F95" s="6"/>
      <c r="G95" s="6"/>
    </row>
    <row r="96" spans="2:7">
      <c r="B96" s="6"/>
      <c r="C96" s="6"/>
      <c r="D96" s="6"/>
      <c r="E96" s="6"/>
      <c r="F96" s="6"/>
      <c r="G96" s="6"/>
    </row>
    <row r="97" spans="2:7">
      <c r="B97" s="6"/>
      <c r="C97" s="6"/>
      <c r="D97" s="6"/>
      <c r="E97" s="6"/>
      <c r="F97" s="6"/>
      <c r="G97" s="6"/>
    </row>
    <row r="98" spans="2:7">
      <c r="B98" s="6"/>
      <c r="C98" s="6"/>
      <c r="D98" s="6"/>
      <c r="E98" s="6"/>
      <c r="F98" s="6"/>
      <c r="G98" s="6"/>
    </row>
    <row r="99" spans="2:7">
      <c r="B99" s="6"/>
      <c r="C99" s="6"/>
      <c r="D99" s="6"/>
      <c r="E99" s="6"/>
      <c r="F99" s="6"/>
      <c r="G99" s="6"/>
    </row>
    <row r="100" spans="2:7">
      <c r="B100" s="6"/>
      <c r="C100" s="6"/>
      <c r="D100" s="6"/>
      <c r="E100" s="6"/>
      <c r="F100" s="6"/>
      <c r="G100" s="6"/>
    </row>
    <row r="101" spans="2:7">
      <c r="B101" s="6"/>
      <c r="C101" s="6"/>
      <c r="D101" s="6"/>
      <c r="E101" s="6"/>
      <c r="F101" s="6"/>
      <c r="G101" s="6"/>
    </row>
    <row r="102" spans="2:7">
      <c r="B102" s="6"/>
      <c r="C102" s="6"/>
      <c r="D102" s="6"/>
      <c r="E102" s="6"/>
      <c r="F102" s="6"/>
      <c r="G102" s="6"/>
    </row>
    <row r="103" spans="2:7">
      <c r="B103" s="6"/>
      <c r="C103" s="6"/>
      <c r="D103" s="6"/>
      <c r="E103" s="6"/>
      <c r="F103" s="6"/>
      <c r="G103" s="6"/>
    </row>
    <row r="104" spans="2:7">
      <c r="B104" s="6"/>
      <c r="C104" s="6"/>
      <c r="D104" s="6"/>
      <c r="E104" s="6"/>
      <c r="F104" s="6"/>
      <c r="G104" s="6"/>
    </row>
    <row r="105" spans="2:7">
      <c r="B105" s="6"/>
      <c r="C105" s="6"/>
      <c r="D105" s="6"/>
      <c r="E105" s="6"/>
      <c r="F105" s="6"/>
      <c r="G105" s="6"/>
    </row>
    <row r="106" spans="2:7">
      <c r="B106" s="6"/>
      <c r="C106" s="6"/>
      <c r="D106" s="6"/>
      <c r="E106" s="6"/>
      <c r="F106" s="6"/>
      <c r="G106" s="6"/>
    </row>
    <row r="107" spans="2:7">
      <c r="B107" s="6"/>
      <c r="C107" s="6"/>
      <c r="D107" s="6"/>
      <c r="E107" s="6"/>
      <c r="F107" s="6"/>
      <c r="G107" s="6"/>
    </row>
    <row r="108" spans="2:7">
      <c r="B108" s="6"/>
      <c r="C108" s="6"/>
      <c r="D108" s="6"/>
      <c r="E108" s="6"/>
      <c r="F108" s="6"/>
      <c r="G108" s="6"/>
    </row>
    <row r="109" spans="2:7">
      <c r="B109" s="6"/>
      <c r="C109" s="6"/>
      <c r="D109" s="6"/>
      <c r="E109" s="6"/>
      <c r="F109" s="6"/>
      <c r="G109" s="6"/>
    </row>
    <row r="110" spans="2:7">
      <c r="B110" s="6"/>
      <c r="C110" s="6"/>
      <c r="D110" s="6"/>
      <c r="E110" s="6"/>
      <c r="F110" s="6"/>
      <c r="G110" s="6"/>
    </row>
    <row r="111" spans="2:7">
      <c r="B111" s="6"/>
      <c r="C111" s="6"/>
      <c r="D111" s="6"/>
      <c r="E111" s="6"/>
      <c r="F111" s="6"/>
      <c r="G111" s="6"/>
    </row>
    <row r="112" spans="2:7">
      <c r="B112" s="6"/>
      <c r="C112" s="6"/>
      <c r="D112" s="6"/>
      <c r="E112" s="6"/>
      <c r="F112" s="6"/>
      <c r="G112" s="6"/>
    </row>
    <row r="113" spans="2:7">
      <c r="B113" s="6"/>
      <c r="C113" s="6"/>
      <c r="D113" s="6"/>
      <c r="E113" s="6"/>
      <c r="F113" s="6"/>
      <c r="G113" s="6"/>
    </row>
    <row r="114" spans="2:7">
      <c r="B114" s="6"/>
      <c r="C114" s="6"/>
      <c r="D114" s="6"/>
      <c r="E114" s="6"/>
      <c r="F114" s="6"/>
      <c r="G114" s="6"/>
    </row>
    <row r="115" spans="2:7">
      <c r="B115" s="6"/>
      <c r="C115" s="6"/>
      <c r="D115" s="6"/>
      <c r="E115" s="6"/>
      <c r="F115" s="6"/>
      <c r="G115" s="6"/>
    </row>
    <row r="116" spans="2:7">
      <c r="B116" s="6"/>
      <c r="C116" s="6"/>
      <c r="D116" s="6"/>
      <c r="E116" s="6"/>
      <c r="F116" s="6"/>
      <c r="G116" s="6"/>
    </row>
    <row r="117" spans="2:7">
      <c r="B117" s="6"/>
      <c r="C117" s="6"/>
      <c r="D117" s="6"/>
      <c r="E117" s="6"/>
      <c r="F117" s="6"/>
      <c r="G117" s="6"/>
    </row>
    <row r="118" spans="2:7">
      <c r="B118" s="6"/>
      <c r="C118" s="6"/>
      <c r="D118" s="6"/>
      <c r="E118" s="6"/>
      <c r="F118" s="6"/>
      <c r="G118" s="6"/>
    </row>
    <row r="119" spans="2:7">
      <c r="B119" s="6"/>
      <c r="C119" s="6"/>
      <c r="D119" s="6"/>
      <c r="E119" s="6"/>
      <c r="F119" s="6"/>
      <c r="G119" s="6"/>
    </row>
    <row r="120" spans="2:7">
      <c r="B120" s="6"/>
      <c r="C120" s="6"/>
      <c r="D120" s="6"/>
      <c r="E120" s="6"/>
      <c r="F120" s="6"/>
      <c r="G120" s="6"/>
    </row>
    <row r="121" spans="2:7">
      <c r="B121" s="6"/>
      <c r="C121" s="6"/>
      <c r="D121" s="6"/>
      <c r="E121" s="6"/>
      <c r="F121" s="6"/>
      <c r="G121" s="6"/>
    </row>
    <row r="122" spans="2:7">
      <c r="B122" s="6"/>
      <c r="C122" s="6"/>
      <c r="D122" s="6"/>
      <c r="E122" s="6"/>
      <c r="F122" s="6"/>
      <c r="G122" s="6"/>
    </row>
    <row r="123" spans="2:7">
      <c r="B123" s="6"/>
      <c r="C123" s="6"/>
      <c r="D123" s="6"/>
      <c r="E123" s="6"/>
      <c r="F123" s="6"/>
      <c r="G123" s="6"/>
    </row>
    <row r="124" spans="2:7">
      <c r="B124" s="6"/>
      <c r="C124" s="6"/>
      <c r="D124" s="6"/>
      <c r="E124" s="6"/>
      <c r="F124" s="6"/>
      <c r="G124" s="6"/>
    </row>
    <row r="125" spans="2:7">
      <c r="B125" s="6"/>
      <c r="C125" s="6"/>
      <c r="D125" s="6"/>
      <c r="E125" s="6"/>
      <c r="F125" s="6"/>
      <c r="G125" s="6"/>
    </row>
    <row r="126" spans="2:7">
      <c r="B126" s="6"/>
      <c r="C126" s="6"/>
      <c r="D126" s="6"/>
      <c r="E126" s="6"/>
      <c r="F126" s="6"/>
      <c r="G126" s="6"/>
    </row>
    <row r="127" spans="2:7">
      <c r="B127" s="6"/>
      <c r="C127" s="6"/>
      <c r="D127" s="6"/>
      <c r="E127" s="6"/>
      <c r="F127" s="6"/>
      <c r="G127" s="6"/>
    </row>
    <row r="128" spans="2:7">
      <c r="B128" s="6"/>
      <c r="C128" s="6"/>
      <c r="D128" s="6"/>
      <c r="E128" s="6"/>
      <c r="F128" s="6"/>
      <c r="G128" s="6"/>
    </row>
    <row r="129" spans="2:7">
      <c r="B129" s="6"/>
      <c r="C129" s="6"/>
      <c r="D129" s="6"/>
      <c r="E129" s="6"/>
      <c r="F129" s="6"/>
      <c r="G129" s="6"/>
    </row>
    <row r="130" spans="2:7">
      <c r="B130" s="6"/>
      <c r="C130" s="6"/>
      <c r="D130" s="6"/>
      <c r="E130" s="6"/>
      <c r="F130" s="6"/>
      <c r="G130" s="6"/>
    </row>
    <row r="131" spans="2:7">
      <c r="B131" s="6"/>
      <c r="C131" s="6"/>
      <c r="D131" s="6"/>
      <c r="E131" s="6"/>
      <c r="F131" s="6"/>
      <c r="G131" s="6"/>
    </row>
    <row r="132" spans="2:7">
      <c r="B132" s="6"/>
      <c r="C132" s="6"/>
      <c r="D132" s="6"/>
      <c r="E132" s="6"/>
      <c r="F132" s="6"/>
      <c r="G132" s="6"/>
    </row>
    <row r="133" spans="2:7">
      <c r="B133" s="6"/>
      <c r="C133" s="6"/>
      <c r="D133" s="6"/>
      <c r="E133" s="6"/>
      <c r="F133" s="6"/>
      <c r="G133" s="6"/>
    </row>
    <row r="134" spans="2:7">
      <c r="B134" s="6"/>
      <c r="C134" s="6"/>
      <c r="D134" s="6"/>
      <c r="E134" s="6"/>
      <c r="F134" s="6"/>
      <c r="G134" s="6"/>
    </row>
    <row r="135" spans="2:7">
      <c r="B135" s="6"/>
      <c r="C135" s="6"/>
      <c r="D135" s="6"/>
      <c r="E135" s="6"/>
      <c r="F135" s="6"/>
      <c r="G135" s="6"/>
    </row>
    <row r="136" spans="2:7">
      <c r="B136" s="6"/>
      <c r="C136" s="6"/>
      <c r="D136" s="6"/>
      <c r="E136" s="6"/>
      <c r="F136" s="6"/>
      <c r="G136" s="6"/>
    </row>
    <row r="137" spans="2:7">
      <c r="B137" s="6"/>
      <c r="C137" s="6"/>
      <c r="D137" s="6"/>
      <c r="E137" s="6"/>
      <c r="F137" s="6"/>
      <c r="G137" s="6"/>
    </row>
    <row r="138" spans="2:7">
      <c r="B138" s="6"/>
      <c r="C138" s="6"/>
      <c r="D138" s="6"/>
      <c r="E138" s="6"/>
      <c r="F138" s="6"/>
      <c r="G138" s="6"/>
    </row>
    <row r="139" spans="2:7">
      <c r="B139" s="6"/>
      <c r="C139" s="6"/>
      <c r="D139" s="6"/>
      <c r="E139" s="6"/>
      <c r="F139" s="6"/>
      <c r="G139" s="6"/>
    </row>
    <row r="140" spans="2:7">
      <c r="B140" s="6"/>
      <c r="C140" s="6"/>
      <c r="D140" s="6"/>
      <c r="E140" s="6"/>
      <c r="F140" s="6"/>
      <c r="G140" s="6"/>
    </row>
    <row r="141" spans="2:7">
      <c r="B141" s="6"/>
      <c r="C141" s="6"/>
      <c r="D141" s="6"/>
      <c r="E141" s="6"/>
      <c r="F141" s="6"/>
      <c r="G141" s="6"/>
    </row>
    <row r="142" spans="2:7">
      <c r="B142" s="6"/>
      <c r="C142" s="6"/>
      <c r="D142" s="6"/>
      <c r="E142" s="6"/>
      <c r="F142" s="6"/>
      <c r="G142" s="6"/>
    </row>
    <row r="143" spans="2:7">
      <c r="B143" s="6"/>
      <c r="C143" s="6"/>
      <c r="D143" s="6"/>
      <c r="E143" s="6"/>
      <c r="F143" s="6"/>
      <c r="G143" s="6"/>
    </row>
    <row r="144" spans="2:7">
      <c r="B144" s="6"/>
      <c r="C144" s="6"/>
      <c r="D144" s="6"/>
      <c r="E144" s="6"/>
      <c r="F144" s="6"/>
      <c r="G144" s="6"/>
    </row>
    <row r="145" spans="2:7">
      <c r="B145" s="6"/>
      <c r="C145" s="6"/>
      <c r="D145" s="6"/>
      <c r="E145" s="6"/>
      <c r="F145" s="6"/>
      <c r="G145" s="6"/>
    </row>
    <row r="146" spans="2:7">
      <c r="B146" s="6"/>
      <c r="C146" s="6"/>
      <c r="D146" s="6"/>
      <c r="E146" s="6"/>
      <c r="F146" s="6"/>
      <c r="G146" s="6"/>
    </row>
    <row r="147" spans="2:7">
      <c r="B147" s="6"/>
      <c r="C147" s="6"/>
      <c r="D147" s="6"/>
      <c r="E147" s="6"/>
      <c r="F147" s="6"/>
      <c r="G147" s="6"/>
    </row>
    <row r="148" spans="2:7">
      <c r="B148" s="6"/>
      <c r="C148" s="6"/>
      <c r="D148" s="6"/>
      <c r="E148" s="6"/>
      <c r="F148" s="6"/>
      <c r="G148" s="6"/>
    </row>
    <row r="149" spans="2:7">
      <c r="B149" s="6"/>
      <c r="C149" s="6"/>
      <c r="D149" s="6"/>
      <c r="E149" s="6"/>
      <c r="F149" s="6"/>
      <c r="G149" s="6"/>
    </row>
    <row r="150" spans="2:7">
      <c r="B150" s="6"/>
      <c r="C150" s="6"/>
      <c r="D150" s="6"/>
      <c r="E150" s="6"/>
      <c r="F150" s="6"/>
      <c r="G150" s="6"/>
    </row>
    <row r="151" spans="2:7">
      <c r="B151" s="6"/>
      <c r="C151" s="6"/>
      <c r="D151" s="6"/>
      <c r="E151" s="6"/>
      <c r="F151" s="6"/>
      <c r="G151" s="6"/>
    </row>
    <row r="152" spans="2:7">
      <c r="B152" s="6"/>
      <c r="C152" s="6"/>
      <c r="D152" s="6"/>
      <c r="E152" s="6"/>
      <c r="F152" s="6"/>
      <c r="G152" s="6"/>
    </row>
    <row r="153" spans="2:7">
      <c r="B153" s="6"/>
      <c r="C153" s="6"/>
      <c r="D153" s="6"/>
      <c r="E153" s="6"/>
      <c r="F153" s="6"/>
      <c r="G153" s="6"/>
    </row>
    <row r="154" spans="2:7">
      <c r="B154" s="6"/>
      <c r="C154" s="6"/>
      <c r="D154" s="6"/>
      <c r="E154" s="6"/>
      <c r="F154" s="6"/>
      <c r="G154" s="6"/>
    </row>
    <row r="155" spans="2:7">
      <c r="B155" s="6"/>
      <c r="C155" s="6"/>
      <c r="D155" s="6"/>
      <c r="E155" s="6"/>
      <c r="F155" s="6"/>
      <c r="G155" s="6"/>
    </row>
    <row r="156" spans="2:7">
      <c r="B156" s="6"/>
      <c r="C156" s="6"/>
      <c r="D156" s="6"/>
      <c r="E156" s="6"/>
      <c r="F156" s="6"/>
      <c r="G156" s="6"/>
    </row>
    <row r="157" spans="2:7">
      <c r="B157" s="6"/>
      <c r="C157" s="6"/>
      <c r="D157" s="6"/>
      <c r="E157" s="6"/>
      <c r="F157" s="6"/>
      <c r="G157" s="6"/>
    </row>
    <row r="158" spans="2:7">
      <c r="B158" s="6"/>
      <c r="C158" s="6"/>
      <c r="D158" s="6"/>
      <c r="E158" s="6"/>
      <c r="F158" s="6"/>
      <c r="G158" s="6"/>
    </row>
    <row r="159" spans="2:7">
      <c r="B159" s="6"/>
      <c r="C159" s="6"/>
      <c r="D159" s="6"/>
      <c r="E159" s="6"/>
      <c r="F159" s="6"/>
      <c r="G159" s="6"/>
    </row>
    <row r="160" spans="2:7">
      <c r="B160" s="6"/>
      <c r="C160" s="6"/>
      <c r="D160" s="6"/>
      <c r="E160" s="6"/>
      <c r="F160" s="6"/>
      <c r="G160" s="6"/>
    </row>
    <row r="161" spans="2:7">
      <c r="B161" s="6"/>
      <c r="C161" s="6"/>
      <c r="D161" s="6"/>
      <c r="E161" s="6"/>
      <c r="F161" s="6"/>
      <c r="G161" s="6"/>
    </row>
    <row r="162" spans="2:7">
      <c r="B162" s="6"/>
      <c r="C162" s="6"/>
      <c r="D162" s="6"/>
      <c r="E162" s="6"/>
      <c r="F162" s="6"/>
      <c r="G162" s="6"/>
    </row>
    <row r="163" spans="2:7">
      <c r="B163" s="6"/>
      <c r="C163" s="6"/>
      <c r="D163" s="6"/>
      <c r="E163" s="6"/>
      <c r="F163" s="6"/>
      <c r="G163" s="6"/>
    </row>
    <row r="164" spans="2:7">
      <c r="B164" s="6"/>
      <c r="C164" s="6"/>
      <c r="D164" s="6"/>
      <c r="E164" s="6"/>
      <c r="F164" s="6"/>
      <c r="G164" s="6"/>
    </row>
    <row r="165" spans="2:7">
      <c r="B165" s="6"/>
      <c r="C165" s="6"/>
      <c r="D165" s="6"/>
      <c r="E165" s="6"/>
      <c r="F165" s="6"/>
      <c r="G165" s="6"/>
    </row>
    <row r="166" spans="2:7">
      <c r="B166" s="6"/>
      <c r="C166" s="6"/>
      <c r="D166" s="6"/>
      <c r="E166" s="6"/>
      <c r="F166" s="6"/>
      <c r="G166" s="6"/>
    </row>
    <row r="167" spans="2:7">
      <c r="B167" s="6"/>
      <c r="C167" s="6"/>
      <c r="D167" s="6"/>
      <c r="E167" s="6"/>
      <c r="F167" s="6"/>
      <c r="G167" s="6"/>
    </row>
    <row r="168" spans="2:7">
      <c r="B168" s="6"/>
      <c r="C168" s="6"/>
      <c r="D168" s="6"/>
      <c r="E168" s="6"/>
      <c r="F168" s="6"/>
      <c r="G168" s="6"/>
    </row>
    <row r="169" spans="2:7">
      <c r="B169" s="6"/>
      <c r="C169" s="6"/>
      <c r="D169" s="6"/>
      <c r="E169" s="6"/>
      <c r="F169" s="6"/>
      <c r="G169" s="6"/>
    </row>
    <row r="170" spans="2:7">
      <c r="B170" s="6"/>
      <c r="C170" s="6"/>
      <c r="D170" s="6"/>
      <c r="E170" s="6"/>
      <c r="F170" s="6"/>
      <c r="G170" s="6"/>
    </row>
    <row r="171" spans="2:7">
      <c r="B171" s="6"/>
      <c r="C171" s="6"/>
      <c r="D171" s="6"/>
      <c r="E171" s="6"/>
      <c r="F171" s="6"/>
      <c r="G171" s="6"/>
    </row>
    <row r="172" spans="2:7">
      <c r="B172" s="6"/>
      <c r="C172" s="6"/>
      <c r="D172" s="6"/>
      <c r="E172" s="6"/>
      <c r="F172" s="6"/>
      <c r="G172" s="6"/>
    </row>
    <row r="173" spans="2:7">
      <c r="B173" s="6"/>
      <c r="C173" s="6"/>
      <c r="D173" s="6"/>
      <c r="E173" s="6"/>
      <c r="F173" s="6"/>
      <c r="G173" s="6"/>
    </row>
    <row r="174" spans="2:7">
      <c r="B174" s="6"/>
      <c r="C174" s="6"/>
      <c r="D174" s="6"/>
      <c r="E174" s="6"/>
      <c r="F174" s="6"/>
      <c r="G174" s="6"/>
    </row>
    <row r="175" spans="2:7">
      <c r="B175" s="6"/>
      <c r="C175" s="6"/>
      <c r="D175" s="6"/>
      <c r="E175" s="6"/>
      <c r="F175" s="6"/>
      <c r="G175" s="6"/>
    </row>
    <row r="176" spans="2:7">
      <c r="B176" s="6"/>
      <c r="C176" s="6"/>
      <c r="D176" s="6"/>
      <c r="E176" s="6"/>
      <c r="F176" s="6"/>
      <c r="G176" s="6"/>
    </row>
    <row r="177" spans="2:7">
      <c r="B177" s="6"/>
      <c r="C177" s="6"/>
      <c r="D177" s="6"/>
      <c r="E177" s="6"/>
      <c r="F177" s="6"/>
      <c r="G177" s="6"/>
    </row>
    <row r="178" spans="2:7">
      <c r="B178" s="6"/>
      <c r="C178" s="6"/>
      <c r="D178" s="6"/>
      <c r="E178" s="6"/>
      <c r="F178" s="6"/>
      <c r="G178" s="6"/>
    </row>
    <row r="179" spans="2:7">
      <c r="B179" s="6"/>
      <c r="C179" s="6"/>
      <c r="D179" s="6"/>
      <c r="E179" s="6"/>
      <c r="F179" s="6"/>
      <c r="G179" s="6"/>
    </row>
    <row r="180" spans="2:7">
      <c r="B180" s="6"/>
      <c r="C180" s="6"/>
      <c r="D180" s="6"/>
      <c r="E180" s="6"/>
      <c r="F180" s="6"/>
      <c r="G180" s="6"/>
    </row>
    <row r="181" spans="2:7">
      <c r="B181" s="6"/>
      <c r="C181" s="6"/>
      <c r="D181" s="6"/>
      <c r="E181" s="6"/>
      <c r="F181" s="6"/>
      <c r="G181" s="6"/>
    </row>
    <row r="182" spans="2:7">
      <c r="B182" s="6"/>
      <c r="C182" s="6"/>
      <c r="D182" s="6"/>
      <c r="E182" s="6"/>
      <c r="F182" s="6"/>
      <c r="G182" s="6"/>
    </row>
    <row r="183" spans="2:7">
      <c r="B183" s="6"/>
      <c r="C183" s="6"/>
      <c r="D183" s="6"/>
      <c r="E183" s="6"/>
      <c r="F183" s="6"/>
      <c r="G183" s="6"/>
    </row>
    <row r="184" spans="2:7">
      <c r="B184" s="6"/>
      <c r="C184" s="6"/>
      <c r="D184" s="6"/>
      <c r="E184" s="6"/>
      <c r="F184" s="6"/>
      <c r="G184" s="6"/>
    </row>
    <row r="185" spans="2:7">
      <c r="B185" s="6"/>
      <c r="C185" s="6"/>
      <c r="D185" s="6"/>
      <c r="E185" s="6"/>
      <c r="F185" s="6"/>
      <c r="G185" s="6"/>
    </row>
    <row r="186" spans="2:7">
      <c r="B186" s="6"/>
      <c r="C186" s="6"/>
      <c r="D186" s="6"/>
      <c r="E186" s="6"/>
      <c r="F186" s="6"/>
      <c r="G186" s="6"/>
    </row>
    <row r="187" spans="2:7">
      <c r="B187" s="6"/>
      <c r="C187" s="6"/>
      <c r="D187" s="6"/>
      <c r="E187" s="6"/>
      <c r="F187" s="6"/>
      <c r="G187" s="6"/>
    </row>
    <row r="188" spans="2:7">
      <c r="B188" s="6"/>
      <c r="C188" s="6"/>
      <c r="D188" s="6"/>
      <c r="E188" s="6"/>
      <c r="F188" s="6"/>
      <c r="G188" s="6"/>
    </row>
    <row r="189" spans="2:7">
      <c r="B189" s="6"/>
      <c r="C189" s="6"/>
      <c r="D189" s="6"/>
      <c r="E189" s="6"/>
      <c r="F189" s="6"/>
      <c r="G189" s="6"/>
    </row>
    <row r="190" spans="2:7">
      <c r="B190" s="6"/>
      <c r="C190" s="6"/>
      <c r="D190" s="6"/>
      <c r="E190" s="6"/>
      <c r="F190" s="6"/>
      <c r="G190" s="6"/>
    </row>
    <row r="191" spans="2:7">
      <c r="B191" s="6"/>
      <c r="C191" s="6"/>
      <c r="D191" s="6"/>
      <c r="E191" s="6"/>
      <c r="F191" s="6"/>
      <c r="G191" s="6"/>
    </row>
    <row r="192" spans="2:7">
      <c r="B192" s="6"/>
      <c r="C192" s="6"/>
      <c r="D192" s="6"/>
      <c r="E192" s="6"/>
      <c r="F192" s="6"/>
      <c r="G192" s="6"/>
    </row>
    <row r="193" spans="2:7">
      <c r="B193" s="6"/>
      <c r="C193" s="6"/>
      <c r="D193" s="6"/>
      <c r="E193" s="6"/>
      <c r="F193" s="6"/>
      <c r="G193" s="6"/>
    </row>
    <row r="194" spans="2:7">
      <c r="B194" s="6"/>
      <c r="C194" s="6"/>
      <c r="D194" s="6"/>
      <c r="E194" s="6"/>
      <c r="F194" s="6"/>
      <c r="G194" s="6"/>
    </row>
    <row r="195" spans="2:7">
      <c r="B195" s="6"/>
      <c r="C195" s="6"/>
      <c r="D195" s="6"/>
      <c r="E195" s="6"/>
      <c r="F195" s="6"/>
      <c r="G195" s="6"/>
    </row>
    <row r="196" spans="2:7">
      <c r="B196" s="6"/>
      <c r="C196" s="6"/>
      <c r="D196" s="6"/>
      <c r="E196" s="6"/>
      <c r="F196" s="6"/>
      <c r="G196" s="6"/>
    </row>
    <row r="197" spans="2:7">
      <c r="B197" s="6"/>
      <c r="C197" s="6"/>
      <c r="D197" s="6"/>
      <c r="E197" s="6"/>
      <c r="F197" s="6"/>
      <c r="G197" s="6"/>
    </row>
    <row r="198" spans="2:7">
      <c r="B198" s="6"/>
      <c r="C198" s="6"/>
      <c r="D198" s="6"/>
      <c r="E198" s="6"/>
      <c r="F198" s="6"/>
      <c r="G198" s="6"/>
    </row>
    <row r="199" spans="2:7">
      <c r="B199" s="6"/>
      <c r="C199" s="6"/>
      <c r="D199" s="6"/>
      <c r="E199" s="6"/>
      <c r="F199" s="6"/>
      <c r="G199" s="6"/>
    </row>
    <row r="200" spans="2:7">
      <c r="B200" s="6"/>
      <c r="C200" s="6"/>
      <c r="D200" s="6"/>
      <c r="E200" s="6"/>
      <c r="F200" s="6"/>
      <c r="G200" s="6"/>
    </row>
    <row r="201" spans="2:7">
      <c r="B201" s="6"/>
      <c r="C201" s="6"/>
      <c r="D201" s="6"/>
      <c r="E201" s="6"/>
      <c r="F201" s="6"/>
      <c r="G201" s="6"/>
    </row>
    <row r="202" spans="2:7">
      <c r="B202" s="6"/>
      <c r="C202" s="6"/>
      <c r="D202" s="6"/>
      <c r="E202" s="6"/>
      <c r="F202" s="6"/>
      <c r="G202" s="6"/>
    </row>
    <row r="203" spans="2:7">
      <c r="B203" s="6"/>
      <c r="C203" s="6"/>
      <c r="D203" s="6"/>
      <c r="E203" s="6"/>
      <c r="F203" s="6"/>
      <c r="G203" s="6"/>
    </row>
    <row r="204" spans="2:7">
      <c r="B204" s="6"/>
      <c r="C204" s="6"/>
      <c r="D204" s="6"/>
      <c r="E204" s="6"/>
      <c r="F204" s="6"/>
      <c r="G204" s="6"/>
    </row>
    <row r="205" spans="2:7">
      <c r="B205" s="6"/>
      <c r="C205" s="6"/>
      <c r="D205" s="6"/>
      <c r="E205" s="6"/>
      <c r="F205" s="6"/>
      <c r="G205" s="6"/>
    </row>
    <row r="206" spans="2:7">
      <c r="B206" s="6"/>
      <c r="C206" s="6"/>
      <c r="D206" s="6"/>
      <c r="E206" s="6"/>
      <c r="F206" s="6"/>
      <c r="G206" s="6"/>
    </row>
    <row r="207" spans="2:7">
      <c r="B207" s="6"/>
      <c r="C207" s="6"/>
      <c r="D207" s="6"/>
      <c r="E207" s="6"/>
      <c r="F207" s="6"/>
      <c r="G207" s="6"/>
    </row>
    <row r="208" spans="2:7">
      <c r="B208" s="6"/>
      <c r="C208" s="6"/>
      <c r="D208" s="6"/>
      <c r="E208" s="6"/>
      <c r="F208" s="6"/>
      <c r="G208" s="6"/>
    </row>
    <row r="209" spans="2:7">
      <c r="B209" s="6"/>
      <c r="C209" s="6"/>
      <c r="D209" s="6"/>
      <c r="E209" s="6"/>
      <c r="F209" s="6"/>
      <c r="G209" s="6"/>
    </row>
    <row r="210" spans="2:7">
      <c r="B210" s="6"/>
      <c r="C210" s="6"/>
      <c r="D210" s="6"/>
      <c r="E210" s="6"/>
      <c r="F210" s="6"/>
      <c r="G210" s="6"/>
    </row>
    <row r="211" spans="2:7">
      <c r="B211" s="6"/>
      <c r="C211" s="6"/>
      <c r="D211" s="6"/>
      <c r="E211" s="6"/>
      <c r="F211" s="6"/>
      <c r="G211" s="6"/>
    </row>
    <row r="212" spans="2:7">
      <c r="B212" s="6"/>
      <c r="C212" s="6"/>
      <c r="D212" s="6"/>
      <c r="E212" s="6"/>
      <c r="F212" s="6"/>
      <c r="G212" s="6"/>
    </row>
    <row r="213" spans="2:7">
      <c r="B213" s="6"/>
      <c r="C213" s="6"/>
      <c r="D213" s="6"/>
      <c r="E213" s="6"/>
      <c r="F213" s="6"/>
      <c r="G213" s="6"/>
    </row>
    <row r="214" spans="2:7">
      <c r="B214" s="6"/>
      <c r="C214" s="6"/>
      <c r="D214" s="6"/>
      <c r="E214" s="6"/>
      <c r="F214" s="6"/>
      <c r="G214" s="6"/>
    </row>
    <row r="215" spans="2:7">
      <c r="B215" s="6"/>
      <c r="C215" s="6"/>
      <c r="D215" s="6"/>
      <c r="E215" s="6"/>
      <c r="F215" s="6"/>
      <c r="G215" s="6"/>
    </row>
    <row r="216" spans="2:7">
      <c r="B216" s="6"/>
      <c r="C216" s="6"/>
      <c r="D216" s="6"/>
      <c r="E216" s="6"/>
      <c r="F216" s="6"/>
      <c r="G216" s="6"/>
    </row>
    <row r="217" spans="2:7">
      <c r="B217" s="6"/>
      <c r="C217" s="6"/>
      <c r="D217" s="6"/>
      <c r="E217" s="6"/>
      <c r="F217" s="6"/>
      <c r="G217" s="6"/>
    </row>
    <row r="218" spans="2:7">
      <c r="B218" s="6"/>
      <c r="C218" s="6"/>
      <c r="D218" s="6"/>
      <c r="E218" s="6"/>
      <c r="F218" s="6"/>
      <c r="G218" s="6"/>
    </row>
    <row r="219" spans="2:7">
      <c r="B219" s="6"/>
      <c r="C219" s="6"/>
      <c r="D219" s="6"/>
      <c r="E219" s="6"/>
      <c r="F219" s="6"/>
      <c r="G219" s="6"/>
    </row>
    <row r="220" spans="2:7">
      <c r="B220" s="6"/>
      <c r="C220" s="6"/>
      <c r="D220" s="6"/>
      <c r="E220" s="6"/>
      <c r="F220" s="6"/>
      <c r="G220" s="6"/>
    </row>
    <row r="221" spans="2:7">
      <c r="B221" s="6"/>
      <c r="C221" s="6"/>
      <c r="D221" s="6"/>
      <c r="E221" s="6"/>
      <c r="F221" s="6"/>
      <c r="G221" s="6"/>
    </row>
    <row r="222" spans="2:7">
      <c r="B222" s="6"/>
      <c r="C222" s="6"/>
      <c r="D222" s="6"/>
      <c r="E222" s="6"/>
      <c r="F222" s="6"/>
      <c r="G222" s="6"/>
    </row>
    <row r="223" spans="2:7">
      <c r="B223" s="6"/>
      <c r="C223" s="6"/>
      <c r="D223" s="6"/>
      <c r="E223" s="6"/>
      <c r="F223" s="6"/>
      <c r="G223" s="6"/>
    </row>
    <row r="224" spans="2:7">
      <c r="B224" s="6"/>
      <c r="C224" s="6"/>
      <c r="D224" s="6"/>
      <c r="E224" s="6"/>
      <c r="F224" s="6"/>
      <c r="G224" s="6"/>
    </row>
    <row r="225" spans="2:7">
      <c r="B225" s="6"/>
      <c r="C225" s="6"/>
      <c r="D225" s="6"/>
      <c r="E225" s="6"/>
      <c r="F225" s="6"/>
      <c r="G225" s="6"/>
    </row>
    <row r="226" spans="2:7">
      <c r="B226" s="6"/>
      <c r="C226" s="6"/>
      <c r="D226" s="6"/>
      <c r="E226" s="6"/>
      <c r="F226" s="6"/>
      <c r="G226" s="6"/>
    </row>
    <row r="227" spans="2:7">
      <c r="B227" s="6"/>
      <c r="C227" s="6"/>
      <c r="D227" s="6"/>
      <c r="E227" s="6"/>
      <c r="F227" s="6"/>
      <c r="G227" s="6"/>
    </row>
    <row r="228" spans="2:7">
      <c r="B228" s="6"/>
      <c r="C228" s="6"/>
      <c r="D228" s="6"/>
      <c r="E228" s="6"/>
      <c r="F228" s="6"/>
      <c r="G228" s="6"/>
    </row>
    <row r="229" spans="2:7">
      <c r="B229" s="6"/>
      <c r="C229" s="6"/>
      <c r="D229" s="6"/>
      <c r="E229" s="6"/>
      <c r="F229" s="6"/>
      <c r="G229" s="6"/>
    </row>
    <row r="230" spans="2:7">
      <c r="B230" s="6"/>
      <c r="C230" s="6"/>
      <c r="D230" s="6"/>
      <c r="E230" s="6"/>
      <c r="F230" s="6"/>
      <c r="G230" s="6"/>
    </row>
    <row r="231" spans="2:7">
      <c r="B231" s="6"/>
      <c r="C231" s="6"/>
      <c r="D231" s="6"/>
      <c r="E231" s="6"/>
      <c r="F231" s="6"/>
      <c r="G231" s="6"/>
    </row>
    <row r="232" spans="2:7">
      <c r="B232" s="6"/>
      <c r="C232" s="6"/>
      <c r="D232" s="6"/>
      <c r="E232" s="6"/>
      <c r="F232" s="6"/>
      <c r="G232" s="6"/>
    </row>
    <row r="233" spans="2:7">
      <c r="B233" s="6"/>
      <c r="C233" s="6"/>
      <c r="D233" s="6"/>
      <c r="E233" s="6"/>
      <c r="F233" s="6"/>
      <c r="G233" s="6"/>
    </row>
    <row r="234" spans="2:7">
      <c r="B234" s="6"/>
      <c r="C234" s="6"/>
      <c r="D234" s="6"/>
      <c r="E234" s="6"/>
      <c r="F234" s="6"/>
      <c r="G234" s="6"/>
    </row>
    <row r="235" spans="2:7">
      <c r="B235" s="6"/>
      <c r="C235" s="6"/>
      <c r="D235" s="6"/>
      <c r="E235" s="6"/>
      <c r="F235" s="6"/>
      <c r="G235" s="6"/>
    </row>
    <row r="236" spans="2:7">
      <c r="B236" s="6"/>
      <c r="C236" s="6"/>
      <c r="D236" s="6"/>
      <c r="E236" s="6"/>
      <c r="F236" s="6"/>
      <c r="G236" s="6"/>
    </row>
    <row r="237" spans="2:7">
      <c r="B237" s="6"/>
      <c r="C237" s="6"/>
      <c r="D237" s="6"/>
      <c r="E237" s="6"/>
      <c r="F237" s="6"/>
      <c r="G237" s="6"/>
    </row>
    <row r="238" spans="2:7">
      <c r="B238" s="6"/>
      <c r="C238" s="6"/>
      <c r="D238" s="6"/>
      <c r="E238" s="6"/>
      <c r="F238" s="6"/>
      <c r="G238" s="6"/>
    </row>
    <row r="239" spans="2:7">
      <c r="B239" s="6"/>
      <c r="C239" s="6"/>
      <c r="D239" s="6"/>
      <c r="E239" s="6"/>
      <c r="F239" s="6"/>
      <c r="G239" s="6"/>
    </row>
    <row r="240" spans="2:7">
      <c r="B240" s="6"/>
      <c r="C240" s="6"/>
      <c r="D240" s="6"/>
      <c r="E240" s="6"/>
      <c r="F240" s="6"/>
      <c r="G240" s="6"/>
    </row>
    <row r="241" spans="2:7">
      <c r="B241" s="6"/>
      <c r="C241" s="6"/>
      <c r="D241" s="6"/>
      <c r="E241" s="6"/>
      <c r="F241" s="6"/>
      <c r="G241" s="6"/>
    </row>
    <row r="242" spans="2:7">
      <c r="B242" s="6"/>
      <c r="C242" s="6"/>
      <c r="D242" s="6"/>
      <c r="E242" s="6"/>
      <c r="F242" s="6"/>
      <c r="G242" s="6"/>
    </row>
    <row r="243" spans="2:7">
      <c r="B243" s="6"/>
      <c r="C243" s="6"/>
      <c r="D243" s="6"/>
      <c r="E243" s="6"/>
      <c r="F243" s="6"/>
      <c r="G243" s="6"/>
    </row>
    <row r="244" spans="2:7">
      <c r="B244" s="6"/>
      <c r="C244" s="6"/>
      <c r="D244" s="6"/>
      <c r="E244" s="6"/>
      <c r="F244" s="6"/>
      <c r="G244" s="6"/>
    </row>
    <row r="245" spans="2:7">
      <c r="B245" s="6"/>
      <c r="C245" s="6"/>
      <c r="D245" s="6"/>
      <c r="E245" s="6"/>
      <c r="F245" s="6"/>
      <c r="G245" s="6"/>
    </row>
    <row r="246" spans="2:7">
      <c r="B246" s="6"/>
      <c r="C246" s="6"/>
      <c r="D246" s="6"/>
      <c r="E246" s="6"/>
      <c r="F246" s="6"/>
      <c r="G246" s="6"/>
    </row>
    <row r="247" spans="2:7">
      <c r="B247" s="6"/>
      <c r="C247" s="6"/>
      <c r="D247" s="6"/>
      <c r="E247" s="6"/>
      <c r="F247" s="6"/>
      <c r="G247" s="6"/>
    </row>
    <row r="248" spans="2:7">
      <c r="B248" s="6"/>
      <c r="C248" s="6"/>
      <c r="D248" s="6"/>
      <c r="E248" s="6"/>
      <c r="F248" s="6"/>
      <c r="G248" s="6"/>
    </row>
    <row r="249" spans="2:7">
      <c r="B249" s="6"/>
      <c r="C249" s="6"/>
      <c r="D249" s="6"/>
      <c r="E249" s="6"/>
      <c r="F249" s="6"/>
      <c r="G249" s="6"/>
    </row>
    <row r="250" spans="2:7">
      <c r="B250" s="6"/>
      <c r="C250" s="6"/>
      <c r="D250" s="6"/>
      <c r="E250" s="6"/>
      <c r="F250" s="6"/>
      <c r="G250" s="6"/>
    </row>
    <row r="251" spans="2:7">
      <c r="B251" s="6"/>
      <c r="C251" s="6"/>
      <c r="D251" s="6"/>
      <c r="E251" s="6"/>
      <c r="F251" s="6"/>
      <c r="G251" s="6"/>
    </row>
  </sheetData>
  <sheetProtection password="E9F9" sheet="1" objects="1" scenarios="1"/>
  <autoFilter ref="B6:G6"/>
  <mergeCells count="1">
    <mergeCell ref="A2:G2"/>
  </mergeCells>
  <hyperlinks>
    <hyperlink ref="G7" r:id="rId1" display="kuzya@list.ru"/>
    <hyperlink ref="G8" r:id="rId2" display="kuzya@list.ru"/>
    <hyperlink ref="G9" r:id="rId3" display="kuzya@list.ru"/>
    <hyperlink ref="G10" r:id="rId4" display="kuzya@list.ru"/>
    <hyperlink ref="G11" r:id="rId5" display="kuzya@list.ru"/>
    <hyperlink ref="G12" r:id="rId6" display="kuzya@list.ru"/>
    <hyperlink ref="G13" r:id="rId7" display="kuzya@list.ru"/>
    <hyperlink ref="G14" r:id="rId8" display="kuzya@list.ru"/>
    <hyperlink ref="G15" r:id="rId9" display="kuzya@list.ru"/>
    <hyperlink ref="G16" r:id="rId10" display="kuzya@list.ru"/>
    <hyperlink ref="G17" r:id="rId11" display="kuzya@list.ru"/>
    <hyperlink ref="G18" r:id="rId12" display="kuzya@list.ru"/>
    <hyperlink ref="G19" r:id="rId13" display="kuzya@list.ru"/>
  </hyperlinks>
  <pageMargins left="0.7" right="0.7" top="0.75" bottom="0.75" header="0.3" footer="0.3"/>
  <ignoredErrors>
    <ignoredError sqref="D7:D15" unlockedFormula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Расходы и поступления</vt:lpstr>
      <vt:lpstr>Поступления ВТБ 24</vt:lpstr>
      <vt:lpstr>Поступления МКБ</vt:lpstr>
      <vt:lpstr>Поступления Mixplat</vt:lpstr>
      <vt:lpstr>Поступления Robokassa</vt:lpstr>
      <vt:lpstr>Поступления PayPal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Air</cp:lastModifiedBy>
  <dcterms:created xsi:type="dcterms:W3CDTF">2017-01-06T17:11:33Z</dcterms:created>
  <dcterms:modified xsi:type="dcterms:W3CDTF">2017-05-29T17:11:25Z</dcterms:modified>
</cp:coreProperties>
</file>